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slinker.FCSHARE001\Desktop\Sales Price Lists\Sales Price Lists - LLC\2022-01\Excel version\"/>
    </mc:Choice>
  </mc:AlternateContent>
  <xr:revisionPtr revIDLastSave="0" documentId="13_ncr:1_{E39364CB-8CD9-411F-AD85-0464074C54B7}" xr6:coauthVersionLast="47" xr6:coauthVersionMax="47" xr10:uidLastSave="{00000000-0000-0000-0000-000000000000}"/>
  <bookViews>
    <workbookView xWindow="-120" yWindow="-120" windowWidth="29040" windowHeight="15840" xr2:uid="{1B58E1DE-2278-46C2-9F1A-2E234900D75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1" l="1"/>
  <c r="G40" i="1"/>
  <c r="H39" i="1"/>
  <c r="G39" i="1"/>
  <c r="I39" i="1" s="1"/>
  <c r="H38" i="1"/>
  <c r="G38" i="1"/>
  <c r="I38" i="1" s="1"/>
  <c r="H37" i="1"/>
  <c r="G37" i="1"/>
  <c r="I37" i="1" s="1"/>
  <c r="H36" i="1"/>
  <c r="G36" i="1"/>
  <c r="I35" i="1"/>
  <c r="I34" i="1"/>
  <c r="H33" i="1"/>
  <c r="G33" i="1"/>
  <c r="I33" i="1" s="1"/>
  <c r="H32" i="1"/>
  <c r="G32" i="1"/>
  <c r="I32" i="1" s="1"/>
  <c r="H31" i="1"/>
  <c r="G31" i="1"/>
  <c r="H30" i="1"/>
  <c r="I30" i="1" s="1"/>
  <c r="G30" i="1"/>
  <c r="H29" i="1"/>
  <c r="G29" i="1"/>
  <c r="H28" i="1"/>
  <c r="G28" i="1"/>
  <c r="H27" i="1"/>
  <c r="I27" i="1" s="1"/>
  <c r="G27" i="1"/>
  <c r="H26" i="1"/>
  <c r="G26" i="1"/>
  <c r="H25" i="1"/>
  <c r="G25" i="1"/>
  <c r="H24" i="1"/>
  <c r="G24" i="1"/>
  <c r="G23" i="1"/>
  <c r="I23" i="1" s="1"/>
  <c r="H22" i="1"/>
  <c r="G22" i="1"/>
  <c r="H21" i="1"/>
  <c r="G21" i="1"/>
  <c r="H20" i="1"/>
  <c r="G20" i="1"/>
  <c r="H19" i="1"/>
  <c r="G19" i="1"/>
  <c r="H18" i="1"/>
  <c r="G18" i="1"/>
  <c r="H17" i="1"/>
  <c r="G17" i="1"/>
  <c r="H16" i="1"/>
  <c r="G16" i="1"/>
  <c r="H15" i="1"/>
  <c r="G15" i="1"/>
  <c r="H14" i="1"/>
  <c r="G14" i="1"/>
  <c r="G13" i="1"/>
  <c r="I13" i="1" s="1"/>
  <c r="G12" i="1"/>
  <c r="I12" i="1" s="1"/>
  <c r="G11" i="1"/>
  <c r="I11" i="1" s="1"/>
  <c r="A6" i="1"/>
  <c r="A5" i="1"/>
  <c r="I24" i="1" l="1"/>
  <c r="I25" i="1"/>
  <c r="I16" i="1"/>
  <c r="I15" i="1"/>
  <c r="I14" i="1"/>
  <c r="I18" i="1"/>
  <c r="I22" i="1"/>
  <c r="I31" i="1"/>
  <c r="I36" i="1"/>
  <c r="I20" i="1"/>
  <c r="I28" i="1"/>
  <c r="I17" i="1"/>
  <c r="I21" i="1"/>
  <c r="I29" i="1"/>
  <c r="I26" i="1"/>
  <c r="I19" i="1"/>
  <c r="I40" i="1"/>
</calcChain>
</file>

<file path=xl/sharedStrings.xml><?xml version="1.0" encoding="utf-8"?>
<sst xmlns="http://schemas.openxmlformats.org/spreadsheetml/2006/main" count="137" uniqueCount="65">
  <si>
    <t>GO FOR GREEN</t>
  </si>
  <si>
    <t>SENNEBOGEN green line Material Handling Machines</t>
  </si>
  <si>
    <t>MODEL</t>
  </si>
  <si>
    <t>CHASSIS</t>
  </si>
  <si>
    <t>WEIGHT</t>
  </si>
  <si>
    <t>REACH
[std]</t>
  </si>
  <si>
    <t>ENGINE</t>
  </si>
  <si>
    <r>
      <t xml:space="preserve">DEALER LIST PRICE US$ 
</t>
    </r>
    <r>
      <rPr>
        <sz val="8"/>
        <color indexed="9"/>
        <rFont val="Arial"/>
        <family val="2"/>
      </rPr>
      <t>[w/o magnet system]</t>
    </r>
  </si>
  <si>
    <r>
      <t xml:space="preserve">Magnet System </t>
    </r>
    <r>
      <rPr>
        <b/>
        <sz val="8"/>
        <color rgb="FFFF0000"/>
        <rFont val="Arial"/>
        <family val="2"/>
      </rPr>
      <t>[optional-in red]</t>
    </r>
  </si>
  <si>
    <t>DEALER LIST PRICE US$ 
[incl magnet system]</t>
  </si>
  <si>
    <t>rubber tired</t>
  </si>
  <si>
    <t>Cummins B4.5, Tier 4f</t>
  </si>
  <si>
    <t>n/a</t>
  </si>
  <si>
    <t>crawler</t>
  </si>
  <si>
    <t>Cummins B6.7, Tier 4f</t>
  </si>
  <si>
    <t>Cummins L9, Tier 4f</t>
  </si>
  <si>
    <t>723 M-HD "E"</t>
  </si>
  <si>
    <t>60,000 lbs.</t>
  </si>
  <si>
    <t>37'1"</t>
  </si>
  <si>
    <t>Cummins QSB4.5, Tier 4f</t>
  </si>
  <si>
    <t>730 M-HD "E"</t>
  </si>
  <si>
    <t>Cummins B6.7, Tier4f</t>
  </si>
  <si>
    <t>735 M-HD "E"</t>
  </si>
  <si>
    <t>818 M "E"</t>
  </si>
  <si>
    <t>32'9"</t>
  </si>
  <si>
    <t>818 R-HD "E"</t>
  </si>
  <si>
    <t>821 M "E"</t>
  </si>
  <si>
    <t>36'</t>
  </si>
  <si>
    <t>821 R-HD "E"</t>
  </si>
  <si>
    <t>825 M "E"</t>
  </si>
  <si>
    <t>43'4"</t>
  </si>
  <si>
    <t>825 M-HD-S "E"</t>
  </si>
  <si>
    <t>825 R-HD "E"</t>
  </si>
  <si>
    <t>830 M "E"</t>
  </si>
  <si>
    <t>50'3"</t>
  </si>
  <si>
    <t>830 M-HD-S "E"</t>
  </si>
  <si>
    <t>830 M-T "E"</t>
  </si>
  <si>
    <t>45'</t>
  </si>
  <si>
    <t>830 R-HD "E"</t>
  </si>
  <si>
    <t>835 M "E"</t>
  </si>
  <si>
    <t>51'6"</t>
  </si>
  <si>
    <t>835 R-HD "E"</t>
  </si>
  <si>
    <t>840 M "E"</t>
  </si>
  <si>
    <t>56'6"</t>
  </si>
  <si>
    <t>840 M-HD-S "E"</t>
  </si>
  <si>
    <t>840 R-HD "E"</t>
  </si>
  <si>
    <t>850 M "E"</t>
  </si>
  <si>
    <t>55'9"</t>
  </si>
  <si>
    <t>Cummins X12, Tier 4f</t>
  </si>
  <si>
    <t>850 R-HD "E"</t>
  </si>
  <si>
    <t>855 M "E"</t>
  </si>
  <si>
    <t>59'1"</t>
  </si>
  <si>
    <t>855 R-HD "E"</t>
  </si>
  <si>
    <t>860 M "E"</t>
  </si>
  <si>
    <t>860 R-HD "E"</t>
  </si>
  <si>
    <t>865 M "E"</t>
  </si>
  <si>
    <t>865 R-HD "E"</t>
  </si>
  <si>
    <t>870 M "E"</t>
  </si>
  <si>
    <t>59'</t>
  </si>
  <si>
    <t>Cummins X12, Tier4f</t>
  </si>
  <si>
    <t>870 R-HD "E"</t>
  </si>
  <si>
    <t>875 R-HD "E"</t>
  </si>
  <si>
    <t>Cummins X15, Tier4f</t>
  </si>
  <si>
    <t xml:space="preserve">* SENNEBOGEN special machines can be equipped with a wide variety of different reach options as well as under carriage options like rubber, crawler, fixed pedestal, floating stationary, rail, locomotive or gantry and several pylon heights and operator cab versions. To get a customized quote please send all available information to your Regional Business Manager or the SENNEBOGEN LLC sales department in Stanley, NC (phone +1 (704) 348-4910). ** Machines that can be delivered and invoiced before December 31 2021 will carry 2021-01 pricing (plus and additional 3% steel surcharge).   </t>
  </si>
  <si>
    <t>Manual trailer hitch (mounted in rear of machine, only available w/o blade on rear)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</si>
</sst>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_(&quot;$&quot;* \(#,##0\);_(&quot;$&quot;* &quot;-&quot;??_);_(@_)"/>
    <numFmt numFmtId="165" formatCode="#,##0\ &quot;lbs.&quot;"/>
    <numFmt numFmtId="166" formatCode="0\'"/>
    <numFmt numFmtId="167" formatCode="000\ &quot;HP&quot;"/>
  </numFmts>
  <fonts count="21">
    <font>
      <sz val="11"/>
      <color theme="1"/>
      <name val="Calibri"/>
      <family val="2"/>
      <scheme val="minor"/>
    </font>
    <font>
      <sz val="11"/>
      <color theme="1"/>
      <name val="Calibri"/>
      <family val="2"/>
      <scheme val="minor"/>
    </font>
    <font>
      <sz val="12"/>
      <color theme="0"/>
      <name val="Klavika Medium"/>
    </font>
    <font>
      <sz val="10"/>
      <name val="Arial"/>
      <family val="2"/>
    </font>
    <font>
      <sz val="8"/>
      <name val="Arial"/>
      <family val="2"/>
    </font>
    <font>
      <sz val="7"/>
      <color theme="0"/>
      <name val="Arial"/>
      <family val="2"/>
    </font>
    <font>
      <sz val="8"/>
      <color theme="0"/>
      <name val="Arial"/>
      <family val="2"/>
    </font>
    <font>
      <sz val="7"/>
      <name val="Arial"/>
      <family val="2"/>
    </font>
    <font>
      <b/>
      <sz val="9"/>
      <color indexed="17"/>
      <name val="Arial"/>
      <family val="2"/>
    </font>
    <font>
      <sz val="9"/>
      <color indexed="17"/>
      <name val="Arial"/>
      <family val="2"/>
    </font>
    <font>
      <b/>
      <sz val="11"/>
      <name val="Arial"/>
      <family val="2"/>
    </font>
    <font>
      <b/>
      <sz val="8"/>
      <name val="Arial"/>
      <family val="2"/>
    </font>
    <font>
      <b/>
      <sz val="8"/>
      <color theme="0"/>
      <name val="Arial"/>
      <family val="2"/>
    </font>
    <font>
      <sz val="8"/>
      <color indexed="9"/>
      <name val="Arial"/>
      <family val="2"/>
    </font>
    <font>
      <b/>
      <sz val="8"/>
      <color rgb="FFFF0000"/>
      <name val="Arial"/>
      <family val="2"/>
    </font>
    <font>
      <sz val="10"/>
      <color rgb="FFFF0000"/>
      <name val="Arial"/>
      <family val="2"/>
    </font>
    <font>
      <sz val="8"/>
      <color rgb="FFFF0000"/>
      <name val="Arial"/>
      <family val="2"/>
    </font>
    <font>
      <sz val="8"/>
      <color theme="1"/>
      <name val="Arial"/>
      <family val="2"/>
    </font>
    <font>
      <sz val="10"/>
      <color indexed="10"/>
      <name val="Arial"/>
      <family val="2"/>
    </font>
    <font>
      <i/>
      <sz val="10"/>
      <color indexed="17"/>
      <name val="Arial"/>
      <family val="2"/>
    </font>
    <font>
      <sz val="6"/>
      <name val="Arial"/>
      <family val="2"/>
    </font>
  </fonts>
  <fills count="10">
    <fill>
      <patternFill patternType="none"/>
    </fill>
    <fill>
      <patternFill patternType="gray125"/>
    </fill>
    <fill>
      <patternFill patternType="solid">
        <fgColor rgb="FF4BA829"/>
        <bgColor indexed="64"/>
      </patternFill>
    </fill>
    <fill>
      <patternFill patternType="solid">
        <fgColor rgb="FF393C36"/>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6" tint="0.79998168889431442"/>
        <bgColor indexed="64"/>
      </patternFill>
    </fill>
    <fill>
      <patternFill patternType="solid">
        <fgColor rgb="FFEBF1DE"/>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00">
    <xf numFmtId="0" fontId="0" fillId="0" borderId="0" xfId="0"/>
    <xf numFmtId="0" fontId="2" fillId="2" borderId="1" xfId="0" applyFont="1" applyFill="1" applyBorder="1" applyAlignment="1">
      <alignment horizontal="left" vertical="center" indent="2"/>
    </xf>
    <xf numFmtId="0" fontId="2" fillId="2" borderId="2" xfId="0" applyFont="1" applyFill="1" applyBorder="1" applyAlignment="1">
      <alignment horizontal="left" vertical="center" indent="2"/>
    </xf>
    <xf numFmtId="164" fontId="4" fillId="2" borderId="2" xfId="1" applyNumberFormat="1" applyFont="1" applyFill="1" applyBorder="1" applyAlignment="1">
      <alignment horizontal="right"/>
    </xf>
    <xf numFmtId="164" fontId="4" fillId="2" borderId="3" xfId="1" applyNumberFormat="1" applyFont="1" applyFill="1" applyBorder="1" applyAlignment="1">
      <alignment horizontal="right"/>
    </xf>
    <xf numFmtId="0" fontId="3" fillId="0" borderId="0" xfId="0" applyFont="1"/>
    <xf numFmtId="0" fontId="2" fillId="2" borderId="4" xfId="0" applyFont="1" applyFill="1" applyBorder="1" applyAlignment="1">
      <alignment horizontal="left" vertical="center" indent="2"/>
    </xf>
    <xf numFmtId="0" fontId="2" fillId="2" borderId="0" xfId="0" applyFont="1" applyFill="1" applyAlignment="1">
      <alignment horizontal="left" vertical="center" indent="2"/>
    </xf>
    <xf numFmtId="164" fontId="4" fillId="2" borderId="0" xfId="1" applyNumberFormat="1" applyFont="1" applyFill="1" applyBorder="1" applyAlignment="1">
      <alignment horizontal="right"/>
    </xf>
    <xf numFmtId="164" fontId="4" fillId="2" borderId="5" xfId="1" applyNumberFormat="1" applyFont="1" applyFill="1" applyBorder="1" applyAlignment="1">
      <alignment horizontal="right"/>
    </xf>
    <xf numFmtId="0" fontId="5" fillId="3" borderId="4" xfId="0" applyFont="1" applyFill="1" applyBorder="1" applyAlignment="1">
      <alignment horizontal="left" indent="2"/>
    </xf>
    <xf numFmtId="0" fontId="6" fillId="3" borderId="0" xfId="0" applyFont="1" applyFill="1" applyAlignment="1">
      <alignment horizontal="left"/>
    </xf>
    <xf numFmtId="0" fontId="6" fillId="3" borderId="5" xfId="0" applyFont="1" applyFill="1" applyBorder="1" applyAlignment="1">
      <alignment horizontal="left"/>
    </xf>
    <xf numFmtId="0" fontId="4" fillId="4" borderId="0" xfId="0" applyFont="1" applyFill="1"/>
    <xf numFmtId="0" fontId="7" fillId="5" borderId="4" xfId="0" applyFont="1" applyFill="1" applyBorder="1" applyAlignment="1">
      <alignment horizontal="left"/>
    </xf>
    <xf numFmtId="0" fontId="4" fillId="5" borderId="0" xfId="0" applyFont="1" applyFill="1" applyAlignment="1">
      <alignment horizontal="left"/>
    </xf>
    <xf numFmtId="164" fontId="4" fillId="5" borderId="0" xfId="1" applyNumberFormat="1" applyFont="1" applyFill="1" applyBorder="1" applyAlignment="1">
      <alignment horizontal="right"/>
    </xf>
    <xf numFmtId="0" fontId="4" fillId="5" borderId="0" xfId="0" applyFont="1" applyFill="1"/>
    <xf numFmtId="0" fontId="4" fillId="5" borderId="5" xfId="0" applyFont="1" applyFill="1" applyBorder="1"/>
    <xf numFmtId="0" fontId="4" fillId="6" borderId="4" xfId="0" applyFont="1" applyFill="1" applyBorder="1" applyAlignment="1">
      <alignment horizontal="left" vertical="center"/>
    </xf>
    <xf numFmtId="0" fontId="4" fillId="6" borderId="0" xfId="0" applyFont="1" applyFill="1" applyAlignment="1">
      <alignment horizontal="left" vertical="center"/>
    </xf>
    <xf numFmtId="164" fontId="4" fillId="6" borderId="0" xfId="1" applyNumberFormat="1" applyFont="1" applyFill="1" applyBorder="1" applyAlignment="1">
      <alignment vertical="center"/>
    </xf>
    <xf numFmtId="0" fontId="8" fillId="6" borderId="0" xfId="0" applyFont="1" applyFill="1" applyAlignment="1">
      <alignment horizontal="left" vertical="center"/>
    </xf>
    <xf numFmtId="0" fontId="9" fillId="6" borderId="5" xfId="0" applyFont="1" applyFill="1" applyBorder="1" applyAlignment="1">
      <alignment horizontal="left" vertical="center"/>
    </xf>
    <xf numFmtId="0" fontId="3" fillId="0" borderId="0" xfId="0" applyFont="1" applyAlignment="1">
      <alignment vertical="center"/>
    </xf>
    <xf numFmtId="0" fontId="10" fillId="0" borderId="6" xfId="0" applyFont="1" applyBorder="1" applyAlignment="1">
      <alignment horizontal="left" vertical="center"/>
    </xf>
    <xf numFmtId="0" fontId="4" fillId="0" borderId="7" xfId="0" applyFont="1" applyBorder="1" applyAlignment="1">
      <alignment vertical="center"/>
    </xf>
    <xf numFmtId="0" fontId="11" fillId="0" borderId="7" xfId="0" applyFont="1" applyBorder="1" applyAlignment="1">
      <alignment horizontal="left" vertical="center"/>
    </xf>
    <xf numFmtId="164" fontId="11" fillId="0" borderId="7" xfId="1" applyNumberFormat="1"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12" fillId="2" borderId="9"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11" xfId="0" applyFont="1" applyFill="1" applyBorder="1" applyAlignment="1">
      <alignment horizontal="center" vertical="top" wrapText="1"/>
    </xf>
    <xf numFmtId="0" fontId="12" fillId="2" borderId="11" xfId="0" applyFont="1" applyFill="1" applyBorder="1" applyAlignment="1">
      <alignment horizontal="center" vertical="top" wrapText="1"/>
    </xf>
    <xf numFmtId="0" fontId="12" fillId="2" borderId="12" xfId="0" applyFont="1" applyFill="1" applyBorder="1" applyAlignment="1">
      <alignment horizontal="center" vertical="top" wrapText="1"/>
    </xf>
    <xf numFmtId="44" fontId="12" fillId="2" borderId="10" xfId="1" applyFont="1" applyFill="1" applyBorder="1" applyAlignment="1">
      <alignment horizontal="center" vertical="top" wrapText="1"/>
    </xf>
    <xf numFmtId="44" fontId="12" fillId="2" borderId="13" xfId="1" applyFont="1" applyFill="1" applyBorder="1" applyAlignment="1">
      <alignment horizontal="center" vertical="top" wrapText="1"/>
    </xf>
    <xf numFmtId="0" fontId="4" fillId="7" borderId="14" xfId="0" applyFont="1" applyFill="1" applyBorder="1" applyAlignment="1">
      <alignment vertical="center"/>
    </xf>
    <xf numFmtId="0" fontId="4" fillId="0" borderId="20" xfId="0" applyFont="1" applyBorder="1" applyAlignment="1">
      <alignment horizontal="left" vertical="center"/>
    </xf>
    <xf numFmtId="165" fontId="4" fillId="0" borderId="20" xfId="0" applyNumberFormat="1" applyFont="1" applyBorder="1" applyAlignment="1">
      <alignment horizontal="right" vertical="center"/>
    </xf>
    <xf numFmtId="166" fontId="4" fillId="0" borderId="20" xfId="0" applyNumberFormat="1" applyFont="1" applyBorder="1" applyAlignment="1">
      <alignment horizontal="center" vertical="center"/>
    </xf>
    <xf numFmtId="0" fontId="4" fillId="0" borderId="23" xfId="0" applyFont="1" applyBorder="1" applyAlignment="1">
      <alignment horizontal="left" vertical="center"/>
    </xf>
    <xf numFmtId="167" fontId="4" fillId="0" borderId="21" xfId="0" applyNumberFormat="1" applyFont="1" applyBorder="1" applyAlignment="1">
      <alignment horizontal="center" vertical="center"/>
    </xf>
    <xf numFmtId="44" fontId="4" fillId="0" borderId="20" xfId="1" applyFont="1" applyFill="1" applyBorder="1" applyAlignment="1">
      <alignment horizontal="right" vertical="center"/>
    </xf>
    <xf numFmtId="44" fontId="4" fillId="0" borderId="22" xfId="1" applyFont="1" applyFill="1" applyBorder="1" applyAlignment="1">
      <alignment horizontal="right" vertical="center"/>
    </xf>
    <xf numFmtId="0" fontId="4" fillId="8" borderId="14" xfId="0" applyFont="1" applyFill="1" applyBorder="1" applyAlignment="1">
      <alignment vertical="center"/>
    </xf>
    <xf numFmtId="0" fontId="4" fillId="8" borderId="15" xfId="0" applyFont="1" applyFill="1" applyBorder="1" applyAlignment="1">
      <alignment horizontal="left" vertical="center"/>
    </xf>
    <xf numFmtId="165" fontId="4" fillId="8" borderId="15" xfId="0" applyNumberFormat="1" applyFont="1" applyFill="1" applyBorder="1" applyAlignment="1">
      <alignment horizontal="right" vertical="center"/>
    </xf>
    <xf numFmtId="166" fontId="4" fillId="8" borderId="15" xfId="0" applyNumberFormat="1" applyFont="1" applyFill="1" applyBorder="1" applyAlignment="1">
      <alignment horizontal="center" vertical="center"/>
    </xf>
    <xf numFmtId="0" fontId="4" fillId="8" borderId="16" xfId="0" applyFont="1" applyFill="1" applyBorder="1" applyAlignment="1">
      <alignment horizontal="left" vertical="center"/>
    </xf>
    <xf numFmtId="167" fontId="4" fillId="8" borderId="17" xfId="0" applyNumberFormat="1" applyFont="1" applyFill="1" applyBorder="1" applyAlignment="1">
      <alignment horizontal="center" vertical="center"/>
    </xf>
    <xf numFmtId="44" fontId="4" fillId="8" borderId="15" xfId="1" applyFont="1" applyFill="1" applyBorder="1" applyAlignment="1">
      <alignment horizontal="right" vertical="center"/>
    </xf>
    <xf numFmtId="44" fontId="4" fillId="8" borderId="18" xfId="1" applyFont="1" applyFill="1" applyBorder="1" applyAlignment="1">
      <alignment horizontal="right" vertical="center"/>
    </xf>
    <xf numFmtId="0" fontId="15" fillId="0" borderId="24" xfId="0" applyFont="1" applyBorder="1" applyAlignment="1">
      <alignment vertical="center"/>
    </xf>
    <xf numFmtId="0" fontId="4" fillId="7" borderId="19" xfId="0" applyFont="1" applyFill="1" applyBorder="1" applyAlignment="1">
      <alignment vertical="center"/>
    </xf>
    <xf numFmtId="0" fontId="4" fillId="0" borderId="16" xfId="0" applyFont="1" applyBorder="1" applyAlignment="1">
      <alignment horizontal="left" vertical="center"/>
    </xf>
    <xf numFmtId="0" fontId="4" fillId="0" borderId="19" xfId="0" applyFont="1" applyBorder="1" applyAlignment="1">
      <alignment vertical="center"/>
    </xf>
    <xf numFmtId="44" fontId="16" fillId="0" borderId="20" xfId="1" applyFont="1" applyFill="1" applyBorder="1" applyAlignment="1">
      <alignment horizontal="right" vertical="center"/>
    </xf>
    <xf numFmtId="44" fontId="4" fillId="9" borderId="15" xfId="1" applyFont="1" applyFill="1" applyBorder="1" applyAlignment="1">
      <alignment horizontal="right" vertical="center"/>
    </xf>
    <xf numFmtId="0" fontId="4" fillId="9" borderId="14" xfId="0" applyFont="1" applyFill="1" applyBorder="1" applyAlignment="1">
      <alignment vertical="center"/>
    </xf>
    <xf numFmtId="0" fontId="4" fillId="9" borderId="19" xfId="0" applyFont="1" applyFill="1" applyBorder="1" applyAlignment="1">
      <alignment vertical="center"/>
    </xf>
    <xf numFmtId="0" fontId="4" fillId="9" borderId="20" xfId="0" applyFont="1" applyFill="1" applyBorder="1" applyAlignment="1">
      <alignment horizontal="left" vertical="center"/>
    </xf>
    <xf numFmtId="165" fontId="4" fillId="9" borderId="20" xfId="0" applyNumberFormat="1" applyFont="1" applyFill="1" applyBorder="1" applyAlignment="1">
      <alignment horizontal="right" vertical="center"/>
    </xf>
    <xf numFmtId="166" fontId="4" fillId="9" borderId="20" xfId="0" applyNumberFormat="1" applyFont="1" applyFill="1" applyBorder="1" applyAlignment="1">
      <alignment horizontal="center" vertical="center"/>
    </xf>
    <xf numFmtId="0" fontId="4" fillId="9" borderId="16" xfId="0" applyFont="1" applyFill="1" applyBorder="1" applyAlignment="1">
      <alignment horizontal="left" vertical="center"/>
    </xf>
    <xf numFmtId="167" fontId="4" fillId="9" borderId="21" xfId="0" applyNumberFormat="1" applyFont="1" applyFill="1" applyBorder="1" applyAlignment="1">
      <alignment horizontal="center" vertical="center"/>
    </xf>
    <xf numFmtId="44" fontId="4" fillId="9" borderId="20" xfId="1" applyFont="1" applyFill="1" applyBorder="1" applyAlignment="1">
      <alignment horizontal="right" vertical="center"/>
    </xf>
    <xf numFmtId="44" fontId="4" fillId="9" borderId="22" xfId="1" applyFont="1" applyFill="1" applyBorder="1" applyAlignment="1">
      <alignment horizontal="right" vertical="center"/>
    </xf>
    <xf numFmtId="0" fontId="4" fillId="9" borderId="0" xfId="0" applyFont="1" applyFill="1" applyAlignment="1">
      <alignment vertical="center"/>
    </xf>
    <xf numFmtId="0" fontId="4" fillId="0" borderId="14" xfId="0" applyFont="1" applyBorder="1" applyAlignment="1">
      <alignment vertical="center"/>
    </xf>
    <xf numFmtId="0" fontId="4" fillId="0" borderId="15" xfId="0" applyFont="1" applyBorder="1" applyAlignment="1">
      <alignment horizontal="left" vertical="center"/>
    </xf>
    <xf numFmtId="165" fontId="4" fillId="0" borderId="15" xfId="0" applyNumberFormat="1" applyFont="1" applyBorder="1" applyAlignment="1">
      <alignment horizontal="right" vertical="center"/>
    </xf>
    <xf numFmtId="166" fontId="4" fillId="0" borderId="15" xfId="0" applyNumberFormat="1" applyFont="1" applyBorder="1" applyAlignment="1">
      <alignment horizontal="center" vertical="center"/>
    </xf>
    <xf numFmtId="167" fontId="4" fillId="0" borderId="17" xfId="0" applyNumberFormat="1" applyFont="1" applyBorder="1" applyAlignment="1">
      <alignment horizontal="center" vertical="center"/>
    </xf>
    <xf numFmtId="44" fontId="4" fillId="0" borderId="15" xfId="1" applyFont="1" applyFill="1" applyBorder="1" applyAlignment="1">
      <alignment horizontal="right" vertical="center"/>
    </xf>
    <xf numFmtId="44" fontId="4" fillId="0" borderId="18" xfId="1" applyFont="1" applyFill="1" applyBorder="1" applyAlignment="1">
      <alignment horizontal="right" vertical="center"/>
    </xf>
    <xf numFmtId="44" fontId="16" fillId="9" borderId="20" xfId="1" applyFont="1" applyFill="1" applyBorder="1" applyAlignment="1">
      <alignment horizontal="right" vertical="center"/>
    </xf>
    <xf numFmtId="0" fontId="17" fillId="9" borderId="19" xfId="0" applyFont="1" applyFill="1" applyBorder="1" applyAlignment="1">
      <alignment vertical="center"/>
    </xf>
    <xf numFmtId="0" fontId="17" fillId="0" borderId="14" xfId="0" applyFont="1" applyBorder="1" applyAlignment="1">
      <alignment vertical="center"/>
    </xf>
    <xf numFmtId="0" fontId="3" fillId="0" borderId="25" xfId="0" applyFont="1" applyBorder="1"/>
    <xf numFmtId="0" fontId="3" fillId="0" borderId="26" xfId="0" applyFont="1" applyBorder="1"/>
    <xf numFmtId="0" fontId="3" fillId="0" borderId="26" xfId="0" applyFont="1" applyBorder="1" applyAlignment="1">
      <alignment horizontal="right"/>
    </xf>
    <xf numFmtId="44" fontId="18" fillId="0" borderId="26" xfId="1" applyFont="1" applyBorder="1" applyAlignment="1">
      <alignment horizontal="right"/>
    </xf>
    <xf numFmtId="44" fontId="18" fillId="0" borderId="27" xfId="1" applyFont="1" applyBorder="1" applyAlignment="1">
      <alignment horizontal="right"/>
    </xf>
    <xf numFmtId="0" fontId="19" fillId="0" borderId="4" xfId="0" applyFont="1" applyBorder="1"/>
    <xf numFmtId="0" fontId="19" fillId="0" borderId="0" xfId="0" applyFont="1"/>
    <xf numFmtId="0" fontId="19" fillId="0" borderId="0" xfId="0" applyFont="1" applyAlignment="1">
      <alignment horizontal="right"/>
    </xf>
    <xf numFmtId="44" fontId="19" fillId="0" borderId="0" xfId="1" applyFont="1" applyBorder="1" applyAlignment="1">
      <alignment horizontal="right"/>
    </xf>
    <xf numFmtId="44" fontId="19" fillId="0" borderId="5" xfId="1" applyFont="1" applyBorder="1" applyAlignment="1">
      <alignment horizontal="right"/>
    </xf>
    <xf numFmtId="0" fontId="3" fillId="0" borderId="4" xfId="0" applyFont="1" applyBorder="1"/>
    <xf numFmtId="0" fontId="3" fillId="0" borderId="0" xfId="0" applyFont="1" applyAlignment="1">
      <alignment horizontal="right"/>
    </xf>
    <xf numFmtId="44" fontId="3" fillId="0" borderId="0" xfId="1" applyFont="1" applyBorder="1" applyAlignment="1">
      <alignment horizontal="right"/>
    </xf>
    <xf numFmtId="44" fontId="3" fillId="0" borderId="5" xfId="1" applyFont="1" applyBorder="1" applyAlignment="1">
      <alignment horizontal="right"/>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44" fontId="3" fillId="0" borderId="0" xfId="1" applyFont="1" applyAlignment="1">
      <alignment horizontal="right"/>
    </xf>
    <xf numFmtId="0" fontId="4" fillId="0" borderId="0" xfId="0" applyFont="1"/>
    <xf numFmtId="0" fontId="20"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4314825</xdr:colOff>
      <xdr:row>0</xdr:row>
      <xdr:rowOff>19050</xdr:rowOff>
    </xdr:from>
    <xdr:to>
      <xdr:col>1</xdr:col>
      <xdr:colOff>2722</xdr:colOff>
      <xdr:row>3</xdr:row>
      <xdr:rowOff>114300</xdr:rowOff>
    </xdr:to>
    <xdr:pic>
      <xdr:nvPicPr>
        <xdr:cNvPr id="2" name="Picture 1">
          <a:extLst>
            <a:ext uri="{FF2B5EF4-FFF2-40B4-BE49-F238E27FC236}">
              <a16:creationId xmlns:a16="http://schemas.microsoft.com/office/drawing/2014/main" id="{415DF9C1-549D-4F42-88E7-180C267A1958}"/>
            </a:ext>
          </a:extLst>
        </xdr:cNvPr>
        <xdr:cNvPicPr>
          <a:picLocks noChangeAspect="1"/>
        </xdr:cNvPicPr>
      </xdr:nvPicPr>
      <xdr:blipFill>
        <a:blip xmlns:r="http://schemas.openxmlformats.org/officeDocument/2006/relationships" r:embed="rId1">
          <a:clrChange>
            <a:clrFrom>
              <a:srgbClr val="4CA829"/>
            </a:clrFrom>
            <a:clrTo>
              <a:srgbClr val="4CA829">
                <a:alpha val="0"/>
              </a:srgbClr>
            </a:clrTo>
          </a:clrChange>
          <a:extLst>
            <a:ext uri="{28A0092B-C50C-407E-A947-70E740481C1C}">
              <a14:useLocalDpi xmlns:a14="http://schemas.microsoft.com/office/drawing/2010/main" val="0"/>
            </a:ext>
          </a:extLst>
        </a:blip>
        <a:srcRect/>
        <a:stretch>
          <a:fillRect/>
        </a:stretch>
      </xdr:blipFill>
      <xdr:spPr bwMode="auto">
        <a:xfrm>
          <a:off x="981075" y="19050"/>
          <a:ext cx="2722"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xdr:colOff>
      <xdr:row>0</xdr:row>
      <xdr:rowOff>47625</xdr:rowOff>
    </xdr:from>
    <xdr:to>
      <xdr:col>8</xdr:col>
      <xdr:colOff>1074420</xdr:colOff>
      <xdr:row>3</xdr:row>
      <xdr:rowOff>133350</xdr:rowOff>
    </xdr:to>
    <xdr:pic>
      <xdr:nvPicPr>
        <xdr:cNvPr id="3" name="Picture 2">
          <a:extLst>
            <a:ext uri="{FF2B5EF4-FFF2-40B4-BE49-F238E27FC236}">
              <a16:creationId xmlns:a16="http://schemas.microsoft.com/office/drawing/2014/main" id="{11E91400-9968-48B1-B21B-0063A95A36FC}"/>
            </a:ext>
          </a:extLst>
        </xdr:cNvPr>
        <xdr:cNvPicPr>
          <a:picLocks noChangeAspect="1"/>
        </xdr:cNvPicPr>
      </xdr:nvPicPr>
      <xdr:blipFill>
        <a:blip xmlns:r="http://schemas.openxmlformats.org/officeDocument/2006/relationships" r:embed="rId2" cstate="print">
          <a:clrChange>
            <a:clrFrom>
              <a:srgbClr val="4CA829"/>
            </a:clrFrom>
            <a:clrTo>
              <a:srgbClr val="4CA829">
                <a:alpha val="0"/>
              </a:srgbClr>
            </a:clrTo>
          </a:clrChange>
          <a:extLst>
            <a:ext uri="{28A0092B-C50C-407E-A947-70E740481C1C}">
              <a14:useLocalDpi xmlns:a14="http://schemas.microsoft.com/office/drawing/2010/main" val="0"/>
            </a:ext>
          </a:extLst>
        </a:blip>
        <a:srcRect/>
        <a:stretch>
          <a:fillRect/>
        </a:stretch>
      </xdr:blipFill>
      <xdr:spPr bwMode="auto">
        <a:xfrm>
          <a:off x="5962650" y="47625"/>
          <a:ext cx="206502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NNEBOGEN%20Master%20Dealer%20Price%20List%20(2022-01)%20_NorthAmerica_Excel%20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RMS &amp; CONDITIONS"/>
      <sheetName val="PRICE SUMMARY"/>
      <sheetName val="305 &quot;C+&quot;"/>
      <sheetName val="730 M-HD &quot;C&quot;"/>
      <sheetName val="735 M-HD &quot;C&quot;"/>
      <sheetName val=" LLC - Rotobec net"/>
      <sheetName val="718 M &quot;E&quot; 3|4f"/>
      <sheetName val="718 R &quot;E&quot; 3|4f"/>
      <sheetName val="728 M &quot;E&quot; 3|4f"/>
      <sheetName val="738 M &quot;E&quot; 3|4f"/>
      <sheetName val="723 M-HD &quot;E&quot; 3|4f"/>
      <sheetName val="730 M-HD &quot;E&quot; 3|4f"/>
      <sheetName val="735 M-HD &quot;E&quot; 3|4f"/>
      <sheetName val="818 M &quot;E&quot; 4i"/>
      <sheetName val="818 M &quot;E&quot; 3|4f"/>
      <sheetName val="818 R-HD &quot;E&quot; 4i"/>
      <sheetName val="821 M &quot;C&quot; 3"/>
      <sheetName val="821 R-HD &quot;C&quot; 3"/>
      <sheetName val="818 R-HD &quot;E&quot; 3|4f"/>
      <sheetName val="821 M &quot;E&quot; 3|4f"/>
      <sheetName val="821 R-HD &quot;E&quot; 3|4f"/>
      <sheetName val="825 M &quot;D&quot; 3"/>
      <sheetName val="825 M &quot;E&quot; 3|4f"/>
      <sheetName val="825 M-HD-S &quot;D&quot; 3"/>
      <sheetName val="825 R-HD &quot;D&quot; 3"/>
      <sheetName val="830 M &quot;D&quot; 3"/>
      <sheetName val="830 M-HD &quot;D&quot;"/>
      <sheetName val="830 M &quot;E&quot; 4i"/>
      <sheetName val="825 M-HD-S &quot;E&quot; 3|4f"/>
      <sheetName val="825 R-HD &quot;E&quot; 3|4f"/>
      <sheetName val="830 M &quot;E&quot; 3|4f"/>
      <sheetName val="830 M-HD &quot;E&quot; 4i"/>
      <sheetName val="830 M-HD &quot;E&quot; 3|4f"/>
      <sheetName val="830 M-HD-S &quot;D&quot; 3"/>
      <sheetName val="830 M-HD-S &quot;E&quot; 4i rev. 01"/>
      <sheetName val="830 M-HD-S &quot;E&quot; 3|4f"/>
      <sheetName val="830 M-T &quot;D&quot; 3"/>
      <sheetName val="830 M-T &quot;E&quot; 4i"/>
      <sheetName val="830 M-T &quot;E&quot; 3|4f"/>
      <sheetName val="830 R-HD &quot;E&quot; 4i"/>
      <sheetName val="830 R-HD &quot;D&quot;"/>
      <sheetName val="830 R-HD &quot;E&quot; 3|4f"/>
      <sheetName val="835 M &quot;E&quot; 4i"/>
      <sheetName val="830 R-HDD &quot;E&quot; 3|4f  (2)"/>
      <sheetName val="835 M &quot;E&quot; 3|4f"/>
      <sheetName val="835 R-HD &quot;E&quot; 4i"/>
      <sheetName val="835 R-HD &quot;E&quot; 3|4f"/>
      <sheetName val="840 M &quot;E&quot; 4i"/>
      <sheetName val="840 R-HD &quot;E&quot; 4i"/>
      <sheetName val="850 M &quot;C&quot;"/>
      <sheetName val="840 M &quot;E&quot; 3|4f"/>
      <sheetName val="840 M-HD-S 4f"/>
      <sheetName val="840 R-HD &quot;E&quot; 3|4f"/>
      <sheetName val="850 M &quot;E&quot; 3|4f"/>
      <sheetName val="850 R-HD &quot;E&quot; 3|4f"/>
      <sheetName val="850 M &quot;D&quot; 3"/>
      <sheetName val="850 R-HD &quot;D&quot; 3"/>
      <sheetName val="855 M &quot;E&quot; 3|4f"/>
      <sheetName val="860 M &quot;D&quot; 3"/>
      <sheetName val="860 R-HD &quot;D&quot; 3"/>
      <sheetName val="870 M &quot;C&quot; 3"/>
      <sheetName val="870 R-HD &quot;C&quot; 3"/>
      <sheetName val="855 R-HD &quot;E&quot; 3|4f"/>
      <sheetName val="860 M &quot;E&quot; 3|4f"/>
      <sheetName val="860 R-HD &quot;E&quot; 3|4f"/>
      <sheetName val="865 M &quot;E&quot; 3|4f "/>
      <sheetName val="865 R-HD &quot;E&quot; 3|4f"/>
      <sheetName val="870 M &quot;E&quot; 3|4f"/>
      <sheetName val="870 R-HD &quot;E&quot; 3|4f"/>
      <sheetName val="870 R-HDD &quot;E&quot; 3|4f "/>
      <sheetName val="875 R-HD &quot;E&quot; 3|4f"/>
      <sheetName val="not published pricing"/>
      <sheetName val="Orange Peel Grapples"/>
      <sheetName val="UPtime Service Kits"/>
    </sheetNames>
    <sheetDataSet>
      <sheetData sheetId="0">
        <row r="5">
          <cell r="B5" t="str">
            <v>SENNEBOGEN LLC Equipment Dealer Price List | North America</v>
          </cell>
        </row>
        <row r="6">
          <cell r="B6" t="str">
            <v>Edition 2022-01 | Valid from January 1, 2022 until Dec 31, 2022</v>
          </cell>
        </row>
      </sheetData>
      <sheetData sheetId="1"/>
      <sheetData sheetId="2"/>
      <sheetData sheetId="3"/>
      <sheetData sheetId="4"/>
      <sheetData sheetId="5"/>
      <sheetData sheetId="6"/>
      <sheetData sheetId="7"/>
      <sheetData sheetId="8"/>
      <sheetData sheetId="9"/>
      <sheetData sheetId="10">
        <row r="63">
          <cell r="J63">
            <v>599420</v>
          </cell>
        </row>
      </sheetData>
      <sheetData sheetId="11">
        <row r="63">
          <cell r="J63">
            <v>723570</v>
          </cell>
        </row>
      </sheetData>
      <sheetData sheetId="12">
        <row r="64">
          <cell r="D64">
            <v>975840</v>
          </cell>
        </row>
      </sheetData>
      <sheetData sheetId="13"/>
      <sheetData sheetId="14">
        <row r="9">
          <cell r="D9">
            <v>413510</v>
          </cell>
        </row>
        <row r="61">
          <cell r="D61">
            <v>23290</v>
          </cell>
        </row>
      </sheetData>
      <sheetData sheetId="15"/>
      <sheetData sheetId="16"/>
      <sheetData sheetId="17"/>
      <sheetData sheetId="18">
        <row r="9">
          <cell r="D9">
            <v>398990</v>
          </cell>
        </row>
        <row r="58">
          <cell r="D58">
            <v>23290</v>
          </cell>
        </row>
      </sheetData>
      <sheetData sheetId="19">
        <row r="9">
          <cell r="D9">
            <v>489300</v>
          </cell>
        </row>
        <row r="61">
          <cell r="D61">
            <v>23290</v>
          </cell>
        </row>
      </sheetData>
      <sheetData sheetId="20">
        <row r="9">
          <cell r="J9">
            <v>468900</v>
          </cell>
        </row>
        <row r="58">
          <cell r="J58">
            <v>23290</v>
          </cell>
        </row>
      </sheetData>
      <sheetData sheetId="21"/>
      <sheetData sheetId="22">
        <row r="9">
          <cell r="D9">
            <v>556980</v>
          </cell>
        </row>
        <row r="62">
          <cell r="D62">
            <v>24960</v>
          </cell>
        </row>
      </sheetData>
      <sheetData sheetId="23"/>
      <sheetData sheetId="24"/>
      <sheetData sheetId="25"/>
      <sheetData sheetId="26"/>
      <sheetData sheetId="27"/>
      <sheetData sheetId="28">
        <row r="9">
          <cell r="D9">
            <v>594970</v>
          </cell>
        </row>
        <row r="113">
          <cell r="D113">
            <v>24960</v>
          </cell>
        </row>
      </sheetData>
      <sheetData sheetId="29">
        <row r="9">
          <cell r="D9">
            <v>556980</v>
          </cell>
        </row>
        <row r="59">
          <cell r="D59">
            <v>24960</v>
          </cell>
        </row>
      </sheetData>
      <sheetData sheetId="30">
        <row r="9">
          <cell r="D9">
            <v>699520</v>
          </cell>
        </row>
        <row r="63">
          <cell r="D63">
            <v>38290</v>
          </cell>
        </row>
      </sheetData>
      <sheetData sheetId="31"/>
      <sheetData sheetId="32"/>
      <sheetData sheetId="33"/>
      <sheetData sheetId="34"/>
      <sheetData sheetId="35">
        <row r="9">
          <cell r="D9">
            <v>755430</v>
          </cell>
        </row>
        <row r="63">
          <cell r="D63">
            <v>38290</v>
          </cell>
        </row>
      </sheetData>
      <sheetData sheetId="36"/>
      <sheetData sheetId="37"/>
      <sheetData sheetId="38">
        <row r="9">
          <cell r="D9">
            <v>826930</v>
          </cell>
        </row>
      </sheetData>
      <sheetData sheetId="39"/>
      <sheetData sheetId="40"/>
      <sheetData sheetId="41">
        <row r="9">
          <cell r="D9">
            <v>656440</v>
          </cell>
        </row>
        <row r="60">
          <cell r="D60">
            <v>38290</v>
          </cell>
        </row>
      </sheetData>
      <sheetData sheetId="42"/>
      <sheetData sheetId="43"/>
      <sheetData sheetId="44">
        <row r="9">
          <cell r="D9">
            <v>778210</v>
          </cell>
        </row>
        <row r="63">
          <cell r="D63">
            <v>48390</v>
          </cell>
        </row>
      </sheetData>
      <sheetData sheetId="45"/>
      <sheetData sheetId="46">
        <row r="9">
          <cell r="D9">
            <v>812690</v>
          </cell>
        </row>
        <row r="60">
          <cell r="D60">
            <v>48390</v>
          </cell>
        </row>
      </sheetData>
      <sheetData sheetId="47"/>
      <sheetData sheetId="48"/>
      <sheetData sheetId="49"/>
      <sheetData sheetId="50">
        <row r="9">
          <cell r="D9">
            <v>983410</v>
          </cell>
        </row>
        <row r="64">
          <cell r="D64">
            <v>48390</v>
          </cell>
        </row>
      </sheetData>
      <sheetData sheetId="51">
        <row r="9">
          <cell r="D9">
            <v>1049270</v>
          </cell>
        </row>
        <row r="65">
          <cell r="D65">
            <v>48390</v>
          </cell>
        </row>
      </sheetData>
      <sheetData sheetId="52">
        <row r="9">
          <cell r="D9">
            <v>931710</v>
          </cell>
        </row>
        <row r="60">
          <cell r="D60">
            <v>48390</v>
          </cell>
        </row>
      </sheetData>
      <sheetData sheetId="53">
        <row r="9">
          <cell r="D9">
            <v>1264170</v>
          </cell>
        </row>
        <row r="64">
          <cell r="D64">
            <v>48390</v>
          </cell>
        </row>
      </sheetData>
      <sheetData sheetId="54">
        <row r="9">
          <cell r="D9">
            <v>1242450</v>
          </cell>
        </row>
        <row r="60">
          <cell r="D60">
            <v>48390</v>
          </cell>
        </row>
      </sheetData>
      <sheetData sheetId="55"/>
      <sheetData sheetId="56"/>
      <sheetData sheetId="57">
        <row r="9">
          <cell r="D9">
            <v>1479710</v>
          </cell>
        </row>
        <row r="64">
          <cell r="D64">
            <v>48390</v>
          </cell>
        </row>
      </sheetData>
      <sheetData sheetId="58"/>
      <sheetData sheetId="59"/>
      <sheetData sheetId="60"/>
      <sheetData sheetId="61"/>
      <sheetData sheetId="62">
        <row r="9">
          <cell r="D9">
            <v>1417710</v>
          </cell>
        </row>
        <row r="60">
          <cell r="D60">
            <v>48390</v>
          </cell>
        </row>
      </sheetData>
      <sheetData sheetId="63"/>
      <sheetData sheetId="64"/>
      <sheetData sheetId="65">
        <row r="9">
          <cell r="D9">
            <v>1648360</v>
          </cell>
        </row>
        <row r="106">
          <cell r="D106">
            <v>65060</v>
          </cell>
        </row>
      </sheetData>
      <sheetData sheetId="66">
        <row r="9">
          <cell r="D9">
            <v>1622070</v>
          </cell>
        </row>
        <row r="105">
          <cell r="D105">
            <v>65060</v>
          </cell>
        </row>
      </sheetData>
      <sheetData sheetId="67">
        <row r="9">
          <cell r="D9">
            <v>1796550</v>
          </cell>
        </row>
        <row r="106">
          <cell r="D106">
            <v>65060</v>
          </cell>
        </row>
      </sheetData>
      <sheetData sheetId="68">
        <row r="9">
          <cell r="D9">
            <v>1768550</v>
          </cell>
        </row>
        <row r="102">
          <cell r="D102">
            <v>65060</v>
          </cell>
        </row>
      </sheetData>
      <sheetData sheetId="69"/>
      <sheetData sheetId="70">
        <row r="9">
          <cell r="D9">
            <v>2312620</v>
          </cell>
        </row>
        <row r="87">
          <cell r="D87">
            <v>65060</v>
          </cell>
        </row>
      </sheetData>
      <sheetData sheetId="71"/>
      <sheetData sheetId="72"/>
      <sheetData sheetId="7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A49E7-4FF7-48E1-A08B-B3E85EC16F2A}">
  <dimension ref="A1:I93"/>
  <sheetViews>
    <sheetView tabSelected="1" workbookViewId="0">
      <selection activeCell="B55" sqref="B55"/>
    </sheetView>
  </sheetViews>
  <sheetFormatPr defaultColWidth="8.5703125" defaultRowHeight="12.75"/>
  <cols>
    <col min="1" max="1" width="14.7109375" style="5" customWidth="1"/>
    <col min="2" max="2" width="10.42578125" style="5" customWidth="1"/>
    <col min="3" max="3" width="9.42578125" style="91" bestFit="1" customWidth="1"/>
    <col min="4" max="4" width="6.28515625" style="5" bestFit="1" customWidth="1"/>
    <col min="5" max="5" width="20.28515625" style="5" bestFit="1" customWidth="1"/>
    <col min="6" max="6" width="8.28515625" style="5" customWidth="1"/>
    <col min="7" max="7" width="19.5703125" style="97" customWidth="1"/>
    <col min="8" max="8" width="13.5703125" style="97" customWidth="1"/>
    <col min="9" max="9" width="19.5703125" style="97" bestFit="1" customWidth="1"/>
    <col min="10" max="16384" width="8.5703125" style="5"/>
  </cols>
  <sheetData>
    <row r="1" spans="1:9" ht="12.75" customHeight="1">
      <c r="A1" s="1" t="s">
        <v>0</v>
      </c>
      <c r="B1" s="2"/>
      <c r="C1" s="2"/>
      <c r="D1" s="2"/>
      <c r="E1" s="2"/>
      <c r="F1" s="3"/>
      <c r="G1" s="3"/>
      <c r="H1" s="3"/>
      <c r="I1" s="4"/>
    </row>
    <row r="2" spans="1:9" ht="12.75" customHeight="1">
      <c r="A2" s="6"/>
      <c r="B2" s="7"/>
      <c r="C2" s="7"/>
      <c r="D2" s="7"/>
      <c r="E2" s="7"/>
      <c r="F2" s="8"/>
      <c r="G2" s="8"/>
      <c r="H2" s="8"/>
      <c r="I2" s="9"/>
    </row>
    <row r="3" spans="1:9" ht="12.75" customHeight="1">
      <c r="A3" s="6"/>
      <c r="B3" s="7"/>
      <c r="C3" s="7"/>
      <c r="D3" s="7"/>
      <c r="E3" s="7"/>
      <c r="F3" s="8"/>
      <c r="G3" s="8"/>
      <c r="H3" s="8"/>
      <c r="I3" s="9"/>
    </row>
    <row r="4" spans="1:9" ht="12.75" customHeight="1">
      <c r="A4" s="6"/>
      <c r="B4" s="7"/>
      <c r="C4" s="7"/>
      <c r="D4" s="7"/>
      <c r="E4" s="7"/>
      <c r="F4" s="8"/>
      <c r="G4" s="8"/>
      <c r="H4" s="8"/>
      <c r="I4" s="9"/>
    </row>
    <row r="5" spans="1:9" s="13" customFormat="1" ht="11.25">
      <c r="A5" s="10" t="str">
        <f>'[1]GENERAL TERMS &amp; CONDITIONS'!B5</f>
        <v>SENNEBOGEN LLC Equipment Dealer Price List | North America</v>
      </c>
      <c r="B5" s="11"/>
      <c r="C5" s="11"/>
      <c r="D5" s="11"/>
      <c r="E5" s="11"/>
      <c r="F5" s="11"/>
      <c r="G5" s="11"/>
      <c r="H5" s="11"/>
      <c r="I5" s="12"/>
    </row>
    <row r="6" spans="1:9" s="13" customFormat="1" ht="11.25">
      <c r="A6" s="10" t="str">
        <f>'[1]GENERAL TERMS &amp; CONDITIONS'!B6</f>
        <v>Edition 2022-01 | Valid from January 1, 2022 until Dec 31, 2022</v>
      </c>
      <c r="B6" s="11"/>
      <c r="C6" s="11"/>
      <c r="D6" s="11"/>
      <c r="E6" s="11"/>
      <c r="F6" s="11"/>
      <c r="G6" s="11"/>
      <c r="H6" s="11"/>
      <c r="I6" s="12"/>
    </row>
    <row r="7" spans="1:9" s="17" customFormat="1" ht="11.25">
      <c r="A7" s="14"/>
      <c r="B7" s="15"/>
      <c r="C7" s="16"/>
      <c r="I7" s="18"/>
    </row>
    <row r="8" spans="1:9" s="24" customFormat="1" ht="15" customHeight="1">
      <c r="A8" s="19"/>
      <c r="B8" s="20"/>
      <c r="C8" s="21"/>
      <c r="D8" s="22"/>
      <c r="E8" s="22"/>
      <c r="F8" s="22"/>
      <c r="G8" s="22"/>
      <c r="H8" s="22"/>
      <c r="I8" s="23"/>
    </row>
    <row r="9" spans="1:9" s="30" customFormat="1" ht="24" customHeight="1" thickBot="1">
      <c r="A9" s="25" t="s">
        <v>1</v>
      </c>
      <c r="B9" s="26"/>
      <c r="C9" s="27"/>
      <c r="D9" s="28"/>
      <c r="E9" s="26"/>
      <c r="F9" s="26"/>
      <c r="G9" s="26"/>
      <c r="H9" s="26"/>
      <c r="I9" s="29"/>
    </row>
    <row r="10" spans="1:9" s="24" customFormat="1" ht="26.25" customHeight="1" thickBot="1">
      <c r="A10" s="31" t="s">
        <v>2</v>
      </c>
      <c r="B10" s="32" t="s">
        <v>3</v>
      </c>
      <c r="C10" s="32" t="s">
        <v>4</v>
      </c>
      <c r="D10" s="33" t="s">
        <v>5</v>
      </c>
      <c r="E10" s="34" t="s">
        <v>6</v>
      </c>
      <c r="F10" s="35"/>
      <c r="G10" s="36" t="s">
        <v>7</v>
      </c>
      <c r="H10" s="36" t="s">
        <v>8</v>
      </c>
      <c r="I10" s="37" t="s">
        <v>9</v>
      </c>
    </row>
    <row r="11" spans="1:9" s="30" customFormat="1" ht="20.100000000000001" customHeight="1">
      <c r="A11" s="38" t="s">
        <v>16</v>
      </c>
      <c r="B11" s="39" t="s">
        <v>10</v>
      </c>
      <c r="C11" s="40" t="s">
        <v>17</v>
      </c>
      <c r="D11" s="41" t="s">
        <v>18</v>
      </c>
      <c r="E11" s="42" t="s">
        <v>19</v>
      </c>
      <c r="F11" s="43">
        <v>160</v>
      </c>
      <c r="G11" s="44">
        <f>'[1]723 M-HD "E" 3|4f'!J63</f>
        <v>599420</v>
      </c>
      <c r="H11" s="44" t="s">
        <v>12</v>
      </c>
      <c r="I11" s="45">
        <f>G11</f>
        <v>599420</v>
      </c>
    </row>
    <row r="12" spans="1:9" s="54" customFormat="1" ht="20.100000000000001" customHeight="1">
      <c r="A12" s="46" t="s">
        <v>20</v>
      </c>
      <c r="B12" s="47" t="s">
        <v>10</v>
      </c>
      <c r="C12" s="48">
        <v>74300</v>
      </c>
      <c r="D12" s="49" t="s">
        <v>18</v>
      </c>
      <c r="E12" s="50" t="s">
        <v>21</v>
      </c>
      <c r="F12" s="51">
        <v>225</v>
      </c>
      <c r="G12" s="52">
        <f>'[1]730 M-HD "E" 3|4f'!J63</f>
        <v>723570</v>
      </c>
      <c r="H12" s="52" t="s">
        <v>12</v>
      </c>
      <c r="I12" s="53">
        <f t="shared" ref="I12:I13" si="0">G12</f>
        <v>723570</v>
      </c>
    </row>
    <row r="13" spans="1:9" s="30" customFormat="1" ht="20.100000000000001" customHeight="1">
      <c r="A13" s="55" t="s">
        <v>22</v>
      </c>
      <c r="B13" s="39" t="s">
        <v>10</v>
      </c>
      <c r="C13" s="40">
        <v>96800</v>
      </c>
      <c r="D13" s="41" t="s">
        <v>18</v>
      </c>
      <c r="E13" s="56" t="s">
        <v>15</v>
      </c>
      <c r="F13" s="43">
        <v>310</v>
      </c>
      <c r="G13" s="44">
        <f>'[1]735 M-HD "E" 3|4f'!D64</f>
        <v>975840</v>
      </c>
      <c r="H13" s="44" t="s">
        <v>12</v>
      </c>
      <c r="I13" s="45">
        <f t="shared" si="0"/>
        <v>975840</v>
      </c>
    </row>
    <row r="14" spans="1:9" s="54" customFormat="1" ht="20.100000000000001" customHeight="1">
      <c r="A14" s="46" t="s">
        <v>23</v>
      </c>
      <c r="B14" s="47" t="s">
        <v>10</v>
      </c>
      <c r="C14" s="48">
        <v>45000</v>
      </c>
      <c r="D14" s="49" t="s">
        <v>24</v>
      </c>
      <c r="E14" s="50" t="s">
        <v>11</v>
      </c>
      <c r="F14" s="51">
        <v>154</v>
      </c>
      <c r="G14" s="52">
        <f>'[1]818 M "E" 3|4f'!D9</f>
        <v>413510</v>
      </c>
      <c r="H14" s="52">
        <f>'[1]818 M "E" 3|4f'!D61</f>
        <v>23290</v>
      </c>
      <c r="I14" s="53">
        <f t="shared" ref="I14:I29" si="1">H14+G14</f>
        <v>436800</v>
      </c>
    </row>
    <row r="15" spans="1:9" s="30" customFormat="1" ht="20.100000000000001" customHeight="1">
      <c r="A15" s="57" t="s">
        <v>25</v>
      </c>
      <c r="B15" s="39" t="s">
        <v>13</v>
      </c>
      <c r="C15" s="40">
        <v>51600</v>
      </c>
      <c r="D15" s="41" t="s">
        <v>24</v>
      </c>
      <c r="E15" s="56" t="s">
        <v>11</v>
      </c>
      <c r="F15" s="43">
        <v>154</v>
      </c>
      <c r="G15" s="44">
        <f>'[1]818 R-HD "E" 3|4f'!D9</f>
        <v>398990</v>
      </c>
      <c r="H15" s="44">
        <f>'[1]818 R-HD "E" 3|4f'!D58</f>
        <v>23290</v>
      </c>
      <c r="I15" s="45">
        <f t="shared" si="1"/>
        <v>422280</v>
      </c>
    </row>
    <row r="16" spans="1:9" s="54" customFormat="1" ht="20.100000000000001" customHeight="1">
      <c r="A16" s="46" t="s">
        <v>26</v>
      </c>
      <c r="B16" s="47" t="s">
        <v>10</v>
      </c>
      <c r="C16" s="48">
        <v>57200</v>
      </c>
      <c r="D16" s="49" t="s">
        <v>27</v>
      </c>
      <c r="E16" s="50" t="s">
        <v>11</v>
      </c>
      <c r="F16" s="51">
        <v>165</v>
      </c>
      <c r="G16" s="52">
        <f>'[1]821 M "E" 3|4f'!D9</f>
        <v>489300</v>
      </c>
      <c r="H16" s="52">
        <f>'[1]821 M "E" 3|4f'!D61</f>
        <v>23290</v>
      </c>
      <c r="I16" s="53">
        <f t="shared" si="1"/>
        <v>512590</v>
      </c>
    </row>
    <row r="17" spans="1:9" s="30" customFormat="1" ht="20.100000000000001" customHeight="1">
      <c r="A17" s="57" t="s">
        <v>28</v>
      </c>
      <c r="B17" s="39" t="s">
        <v>13</v>
      </c>
      <c r="C17" s="40">
        <v>55200</v>
      </c>
      <c r="D17" s="41" t="s">
        <v>27</v>
      </c>
      <c r="E17" s="56" t="s">
        <v>11</v>
      </c>
      <c r="F17" s="43">
        <v>165</v>
      </c>
      <c r="G17" s="44">
        <f>'[1]821 R-HD "E" 3|4f'!J9</f>
        <v>468900</v>
      </c>
      <c r="H17" s="44">
        <f>'[1]821 R-HD "E" 3|4f'!J58</f>
        <v>23290</v>
      </c>
      <c r="I17" s="45">
        <f t="shared" si="1"/>
        <v>492190</v>
      </c>
    </row>
    <row r="18" spans="1:9" s="54" customFormat="1" ht="20.100000000000001" customHeight="1">
      <c r="A18" s="46" t="s">
        <v>29</v>
      </c>
      <c r="B18" s="47" t="s">
        <v>10</v>
      </c>
      <c r="C18" s="48">
        <v>64250</v>
      </c>
      <c r="D18" s="49" t="s">
        <v>30</v>
      </c>
      <c r="E18" s="50" t="s">
        <v>14</v>
      </c>
      <c r="F18" s="51">
        <v>173</v>
      </c>
      <c r="G18" s="52">
        <f>'[1]825 M "E" 3|4f'!D9</f>
        <v>556980</v>
      </c>
      <c r="H18" s="52">
        <f>+'[1]825 M "E" 3|4f'!D62</f>
        <v>24960</v>
      </c>
      <c r="I18" s="53">
        <f>H18+G18</f>
        <v>581940</v>
      </c>
    </row>
    <row r="19" spans="1:9" s="30" customFormat="1" ht="20.100000000000001" customHeight="1">
      <c r="A19" s="57" t="s">
        <v>31</v>
      </c>
      <c r="B19" s="39" t="s">
        <v>10</v>
      </c>
      <c r="C19" s="40">
        <v>65750</v>
      </c>
      <c r="D19" s="41" t="s">
        <v>30</v>
      </c>
      <c r="E19" s="56" t="s">
        <v>14</v>
      </c>
      <c r="F19" s="43">
        <v>173</v>
      </c>
      <c r="G19" s="44">
        <f>'[1]825 M-HD-S "E" 3|4f'!D9</f>
        <v>594970</v>
      </c>
      <c r="H19" s="58">
        <f>'[1]825 M-HD-S "E" 3|4f'!D113</f>
        <v>24960</v>
      </c>
      <c r="I19" s="45">
        <f>+G19+H19</f>
        <v>619930</v>
      </c>
    </row>
    <row r="20" spans="1:9" s="54" customFormat="1" ht="20.100000000000001" customHeight="1">
      <c r="A20" s="46" t="s">
        <v>32</v>
      </c>
      <c r="B20" s="47" t="s">
        <v>13</v>
      </c>
      <c r="C20" s="48">
        <v>72750</v>
      </c>
      <c r="D20" s="49" t="s">
        <v>30</v>
      </c>
      <c r="E20" s="50" t="s">
        <v>14</v>
      </c>
      <c r="F20" s="51">
        <v>173</v>
      </c>
      <c r="G20" s="52">
        <f>'[1]825 R-HD "E" 3|4f'!D9</f>
        <v>556980</v>
      </c>
      <c r="H20" s="52">
        <f>+'[1]825 R-HD "E" 3|4f'!D59</f>
        <v>24960</v>
      </c>
      <c r="I20" s="53">
        <f t="shared" si="1"/>
        <v>581940</v>
      </c>
    </row>
    <row r="21" spans="1:9" s="30" customFormat="1" ht="20.100000000000001" customHeight="1">
      <c r="A21" s="57" t="s">
        <v>33</v>
      </c>
      <c r="B21" s="39" t="s">
        <v>10</v>
      </c>
      <c r="C21" s="40">
        <v>84900</v>
      </c>
      <c r="D21" s="41" t="s">
        <v>34</v>
      </c>
      <c r="E21" s="56" t="s">
        <v>14</v>
      </c>
      <c r="F21" s="43">
        <v>225</v>
      </c>
      <c r="G21" s="44">
        <f>'[1]830 M "E" 3|4f'!D9</f>
        <v>699520</v>
      </c>
      <c r="H21" s="44">
        <f>'[1]830 M "E" 3|4f'!D63</f>
        <v>38290</v>
      </c>
      <c r="I21" s="45">
        <f t="shared" si="1"/>
        <v>737810</v>
      </c>
    </row>
    <row r="22" spans="1:9" s="54" customFormat="1" ht="20.100000000000001" customHeight="1">
      <c r="A22" s="46" t="s">
        <v>35</v>
      </c>
      <c r="B22" s="47" t="s">
        <v>10</v>
      </c>
      <c r="C22" s="48">
        <v>90000</v>
      </c>
      <c r="D22" s="49" t="s">
        <v>34</v>
      </c>
      <c r="E22" s="50" t="s">
        <v>14</v>
      </c>
      <c r="F22" s="51">
        <v>225</v>
      </c>
      <c r="G22" s="52">
        <f>'[1]830 M-HD-S "E" 3|4f'!D9</f>
        <v>755430</v>
      </c>
      <c r="H22" s="59">
        <f>'[1]830 M-HD-S "E" 3|4f'!D63</f>
        <v>38290</v>
      </c>
      <c r="I22" s="53">
        <f t="shared" si="1"/>
        <v>793720</v>
      </c>
    </row>
    <row r="23" spans="1:9" s="30" customFormat="1" ht="20.100000000000001" customHeight="1">
      <c r="A23" s="57" t="s">
        <v>36</v>
      </c>
      <c r="B23" s="39" t="s">
        <v>10</v>
      </c>
      <c r="C23" s="40">
        <v>90000</v>
      </c>
      <c r="D23" s="41" t="s">
        <v>37</v>
      </c>
      <c r="E23" s="56" t="s">
        <v>14</v>
      </c>
      <c r="F23" s="43">
        <v>225</v>
      </c>
      <c r="G23" s="44">
        <f>'[1]830 M-T "E" 3|4f'!D9</f>
        <v>826930</v>
      </c>
      <c r="H23" s="44" t="s">
        <v>12</v>
      </c>
      <c r="I23" s="45">
        <f>G23</f>
        <v>826930</v>
      </c>
    </row>
    <row r="24" spans="1:9" s="54" customFormat="1" ht="20.100000000000001" customHeight="1">
      <c r="A24" s="46" t="s">
        <v>38</v>
      </c>
      <c r="B24" s="47" t="s">
        <v>13</v>
      </c>
      <c r="C24" s="48">
        <v>89300</v>
      </c>
      <c r="D24" s="49" t="s">
        <v>34</v>
      </c>
      <c r="E24" s="50" t="s">
        <v>14</v>
      </c>
      <c r="F24" s="51">
        <v>225</v>
      </c>
      <c r="G24" s="52">
        <f>'[1]830 R-HD "E" 3|4f'!D9</f>
        <v>656440</v>
      </c>
      <c r="H24" s="52">
        <f>'[1]830 R-HD "E" 3|4f'!D60</f>
        <v>38290</v>
      </c>
      <c r="I24" s="53">
        <f t="shared" si="1"/>
        <v>694730</v>
      </c>
    </row>
    <row r="25" spans="1:9" s="30" customFormat="1" ht="20.100000000000001" customHeight="1">
      <c r="A25" s="57" t="s">
        <v>39</v>
      </c>
      <c r="B25" s="39" t="s">
        <v>10</v>
      </c>
      <c r="C25" s="40">
        <v>100000</v>
      </c>
      <c r="D25" s="41" t="s">
        <v>40</v>
      </c>
      <c r="E25" s="56" t="s">
        <v>15</v>
      </c>
      <c r="F25" s="43">
        <v>310</v>
      </c>
      <c r="G25" s="44">
        <f>'[1]835 M "E" 3|4f'!D9</f>
        <v>778210</v>
      </c>
      <c r="H25" s="44">
        <f>'[1]835 M "E" 3|4f'!D63</f>
        <v>48390</v>
      </c>
      <c r="I25" s="45">
        <f t="shared" si="1"/>
        <v>826600</v>
      </c>
    </row>
    <row r="26" spans="1:9" s="54" customFormat="1" ht="20.100000000000001" customHeight="1">
      <c r="A26" s="60" t="s">
        <v>41</v>
      </c>
      <c r="B26" s="47" t="s">
        <v>13</v>
      </c>
      <c r="C26" s="48">
        <v>125000</v>
      </c>
      <c r="D26" s="49" t="s">
        <v>40</v>
      </c>
      <c r="E26" s="50" t="s">
        <v>15</v>
      </c>
      <c r="F26" s="51">
        <v>310</v>
      </c>
      <c r="G26" s="52">
        <f>'[1]835 R-HD "E" 3|4f'!D9</f>
        <v>812690</v>
      </c>
      <c r="H26" s="52">
        <f>'[1]835 R-HD "E" 3|4f'!D60</f>
        <v>48390</v>
      </c>
      <c r="I26" s="53">
        <f t="shared" si="1"/>
        <v>861080</v>
      </c>
    </row>
    <row r="27" spans="1:9" s="30" customFormat="1" ht="20.100000000000001" customHeight="1">
      <c r="A27" s="57" t="s">
        <v>42</v>
      </c>
      <c r="B27" s="39" t="s">
        <v>10</v>
      </c>
      <c r="C27" s="40">
        <v>123000</v>
      </c>
      <c r="D27" s="41" t="s">
        <v>43</v>
      </c>
      <c r="E27" s="56" t="s">
        <v>15</v>
      </c>
      <c r="F27" s="43">
        <v>310</v>
      </c>
      <c r="G27" s="44">
        <f>'[1]840 M "E" 3|4f'!D9</f>
        <v>983410</v>
      </c>
      <c r="H27" s="44">
        <f>'[1]840 M "E" 3|4f'!D64</f>
        <v>48390</v>
      </c>
      <c r="I27" s="45">
        <f t="shared" si="1"/>
        <v>1031800</v>
      </c>
    </row>
    <row r="28" spans="1:9" s="69" customFormat="1" ht="20.100000000000001" customHeight="1">
      <c r="A28" s="61" t="s">
        <v>44</v>
      </c>
      <c r="B28" s="62" t="s">
        <v>10</v>
      </c>
      <c r="C28" s="63">
        <v>123000</v>
      </c>
      <c r="D28" s="64" t="s">
        <v>43</v>
      </c>
      <c r="E28" s="65" t="s">
        <v>15</v>
      </c>
      <c r="F28" s="66">
        <v>310</v>
      </c>
      <c r="G28" s="67">
        <f>'[1]840 M-HD-S 4f'!D9</f>
        <v>1049270</v>
      </c>
      <c r="H28" s="67">
        <f>'[1]840 M-HD-S 4f'!D65</f>
        <v>48390</v>
      </c>
      <c r="I28" s="68">
        <f t="shared" si="1"/>
        <v>1097660</v>
      </c>
    </row>
    <row r="29" spans="1:9" s="54" customFormat="1" ht="20.100000000000001" customHeight="1">
      <c r="A29" s="70" t="s">
        <v>45</v>
      </c>
      <c r="B29" s="71" t="s">
        <v>13</v>
      </c>
      <c r="C29" s="72">
        <v>132000</v>
      </c>
      <c r="D29" s="73" t="s">
        <v>43</v>
      </c>
      <c r="E29" s="56" t="s">
        <v>15</v>
      </c>
      <c r="F29" s="74">
        <v>310</v>
      </c>
      <c r="G29" s="75">
        <f>'[1]840 R-HD "E" 3|4f'!D9</f>
        <v>931710</v>
      </c>
      <c r="H29" s="75">
        <f>'[1]840 R-HD "E" 3|4f'!D60</f>
        <v>48390</v>
      </c>
      <c r="I29" s="76">
        <f t="shared" si="1"/>
        <v>980100</v>
      </c>
    </row>
    <row r="30" spans="1:9" s="69" customFormat="1" ht="20.100000000000001" customHeight="1">
      <c r="A30" s="61" t="s">
        <v>46</v>
      </c>
      <c r="B30" s="62" t="s">
        <v>10</v>
      </c>
      <c r="C30" s="63">
        <v>142600</v>
      </c>
      <c r="D30" s="64" t="s">
        <v>47</v>
      </c>
      <c r="E30" s="65" t="s">
        <v>48</v>
      </c>
      <c r="F30" s="66">
        <v>350</v>
      </c>
      <c r="G30" s="67">
        <f>'[1]850 M "E" 3|4f'!D9</f>
        <v>1264170</v>
      </c>
      <c r="H30" s="67">
        <f>'[1]850 M "E" 3|4f'!D64</f>
        <v>48390</v>
      </c>
      <c r="I30" s="68">
        <f t="shared" ref="I30:I40" si="2">G30+H30</f>
        <v>1312560</v>
      </c>
    </row>
    <row r="31" spans="1:9" s="54" customFormat="1" ht="20.100000000000001" customHeight="1">
      <c r="A31" s="70" t="s">
        <v>49</v>
      </c>
      <c r="B31" s="71" t="s">
        <v>13</v>
      </c>
      <c r="C31" s="72">
        <v>146605</v>
      </c>
      <c r="D31" s="73" t="s">
        <v>47</v>
      </c>
      <c r="E31" s="56" t="s">
        <v>48</v>
      </c>
      <c r="F31" s="74">
        <v>350</v>
      </c>
      <c r="G31" s="75">
        <f>'[1]850 R-HD "E" 3|4f'!D9</f>
        <v>1242450</v>
      </c>
      <c r="H31" s="75">
        <f>'[1]850 R-HD "E" 3|4f'!D60</f>
        <v>48390</v>
      </c>
      <c r="I31" s="76">
        <f t="shared" si="2"/>
        <v>1290840</v>
      </c>
    </row>
    <row r="32" spans="1:9" s="69" customFormat="1" ht="20.100000000000001" customHeight="1">
      <c r="A32" s="61" t="s">
        <v>50</v>
      </c>
      <c r="B32" s="62" t="s">
        <v>10</v>
      </c>
      <c r="C32" s="63">
        <v>156950</v>
      </c>
      <c r="D32" s="64" t="s">
        <v>51</v>
      </c>
      <c r="E32" s="65" t="s">
        <v>15</v>
      </c>
      <c r="F32" s="66">
        <v>310</v>
      </c>
      <c r="G32" s="67">
        <f>'[1]855 M "E" 3|4f'!D9</f>
        <v>1479710</v>
      </c>
      <c r="H32" s="67">
        <f>'[1]855 M "E" 3|4f'!D64</f>
        <v>48390</v>
      </c>
      <c r="I32" s="68">
        <f t="shared" si="2"/>
        <v>1528100</v>
      </c>
    </row>
    <row r="33" spans="1:9" s="54" customFormat="1" ht="20.100000000000001" customHeight="1">
      <c r="A33" s="70" t="s">
        <v>52</v>
      </c>
      <c r="B33" s="71" t="s">
        <v>13</v>
      </c>
      <c r="C33" s="72"/>
      <c r="D33" s="73" t="s">
        <v>51</v>
      </c>
      <c r="E33" s="56" t="s">
        <v>15</v>
      </c>
      <c r="F33" s="74">
        <v>310</v>
      </c>
      <c r="G33" s="75">
        <f>'[1]855 R-HD "E" 3|4f'!D9</f>
        <v>1417710</v>
      </c>
      <c r="H33" s="75">
        <f>'[1]855 R-HD "E" 3|4f'!D60</f>
        <v>48390</v>
      </c>
      <c r="I33" s="76">
        <f t="shared" si="2"/>
        <v>1466100</v>
      </c>
    </row>
    <row r="34" spans="1:9" s="69" customFormat="1" ht="20.100000000000001" hidden="1" customHeight="1">
      <c r="A34" s="61" t="s">
        <v>53</v>
      </c>
      <c r="B34" s="62" t="s">
        <v>10</v>
      </c>
      <c r="C34" s="63">
        <v>206132</v>
      </c>
      <c r="D34" s="64" t="s">
        <v>51</v>
      </c>
      <c r="E34" s="65" t="s">
        <v>48</v>
      </c>
      <c r="F34" s="66">
        <v>350</v>
      </c>
      <c r="G34" s="67"/>
      <c r="H34" s="77"/>
      <c r="I34" s="68">
        <f t="shared" si="2"/>
        <v>0</v>
      </c>
    </row>
    <row r="35" spans="1:9" s="54" customFormat="1" ht="20.100000000000001" hidden="1" customHeight="1">
      <c r="A35" s="70" t="s">
        <v>54</v>
      </c>
      <c r="B35" s="71" t="s">
        <v>13</v>
      </c>
      <c r="C35" s="72">
        <v>192902</v>
      </c>
      <c r="D35" s="73" t="s">
        <v>51</v>
      </c>
      <c r="E35" s="56" t="s">
        <v>48</v>
      </c>
      <c r="F35" s="74">
        <v>350</v>
      </c>
      <c r="G35" s="75"/>
      <c r="H35" s="58"/>
      <c r="I35" s="76">
        <f t="shared" si="2"/>
        <v>0</v>
      </c>
    </row>
    <row r="36" spans="1:9" s="69" customFormat="1" ht="20.100000000000001" customHeight="1">
      <c r="A36" s="78" t="s">
        <v>55</v>
      </c>
      <c r="B36" s="62" t="s">
        <v>10</v>
      </c>
      <c r="C36" s="63"/>
      <c r="D36" s="64" t="s">
        <v>51</v>
      </c>
      <c r="E36" s="65" t="s">
        <v>48</v>
      </c>
      <c r="F36" s="66">
        <v>350</v>
      </c>
      <c r="G36" s="67">
        <f>'[1]865 M "E" 3|4f '!D9</f>
        <v>1648360</v>
      </c>
      <c r="H36" s="77">
        <f>'[1]865 M "E" 3|4f '!D106</f>
        <v>65060</v>
      </c>
      <c r="I36" s="68">
        <f t="shared" si="2"/>
        <v>1713420</v>
      </c>
    </row>
    <row r="37" spans="1:9" s="54" customFormat="1" ht="20.100000000000001" customHeight="1">
      <c r="A37" s="79" t="s">
        <v>56</v>
      </c>
      <c r="B37" s="71" t="s">
        <v>13</v>
      </c>
      <c r="C37" s="72"/>
      <c r="D37" s="73" t="s">
        <v>51</v>
      </c>
      <c r="E37" s="56" t="s">
        <v>48</v>
      </c>
      <c r="F37" s="74">
        <v>350</v>
      </c>
      <c r="G37" s="75">
        <f>'[1]865 R-HD "E" 3|4f'!D9</f>
        <v>1622070</v>
      </c>
      <c r="H37" s="58">
        <f>'[1]865 R-HD "E" 3|4f'!D105</f>
        <v>65060</v>
      </c>
      <c r="I37" s="76">
        <f t="shared" si="2"/>
        <v>1687130</v>
      </c>
    </row>
    <row r="38" spans="1:9" s="69" customFormat="1" ht="20.100000000000001" customHeight="1">
      <c r="A38" s="61" t="s">
        <v>57</v>
      </c>
      <c r="B38" s="62" t="s">
        <v>10</v>
      </c>
      <c r="C38" s="63">
        <v>216130</v>
      </c>
      <c r="D38" s="64" t="s">
        <v>58</v>
      </c>
      <c r="E38" s="65" t="s">
        <v>59</v>
      </c>
      <c r="F38" s="66">
        <v>350</v>
      </c>
      <c r="G38" s="67">
        <f>'[1]870 M "E" 3|4f'!D9</f>
        <v>1796550</v>
      </c>
      <c r="H38" s="77">
        <f>'[1]870 M "E" 3|4f'!D106</f>
        <v>65060</v>
      </c>
      <c r="I38" s="68">
        <f t="shared" si="2"/>
        <v>1861610</v>
      </c>
    </row>
    <row r="39" spans="1:9" s="54" customFormat="1" ht="20.100000000000001" customHeight="1">
      <c r="A39" s="70" t="s">
        <v>60</v>
      </c>
      <c r="B39" s="71" t="s">
        <v>13</v>
      </c>
      <c r="C39" s="72">
        <v>231500</v>
      </c>
      <c r="D39" s="73" t="s">
        <v>58</v>
      </c>
      <c r="E39" s="56" t="s">
        <v>59</v>
      </c>
      <c r="F39" s="74">
        <v>350</v>
      </c>
      <c r="G39" s="75">
        <f>'[1]870 R-HD "E" 3|4f'!D9</f>
        <v>1768550</v>
      </c>
      <c r="H39" s="58">
        <f>'[1]870 R-HD "E" 3|4f'!D102</f>
        <v>65060</v>
      </c>
      <c r="I39" s="76">
        <f t="shared" si="2"/>
        <v>1833610</v>
      </c>
    </row>
    <row r="40" spans="1:9" s="69" customFormat="1" ht="20.100000000000001" customHeight="1">
      <c r="A40" s="61" t="s">
        <v>61</v>
      </c>
      <c r="B40" s="62" t="s">
        <v>13</v>
      </c>
      <c r="C40" s="63">
        <v>308644</v>
      </c>
      <c r="D40" s="64" t="s">
        <v>58</v>
      </c>
      <c r="E40" s="65" t="s">
        <v>62</v>
      </c>
      <c r="F40" s="66">
        <v>525</v>
      </c>
      <c r="G40" s="67">
        <f>'[1]875 R-HD "E" 3|4f'!D9</f>
        <v>2312620</v>
      </c>
      <c r="H40" s="77">
        <f>'[1]875 R-HD "E" 3|4f'!D87</f>
        <v>65060</v>
      </c>
      <c r="I40" s="68">
        <f t="shared" si="2"/>
        <v>2377680</v>
      </c>
    </row>
    <row r="41" spans="1:9" s="24" customFormat="1" ht="5.0999999999999996" customHeight="1">
      <c r="A41" s="80"/>
      <c r="B41" s="81"/>
      <c r="C41" s="82"/>
      <c r="D41" s="81"/>
      <c r="E41" s="81"/>
      <c r="F41" s="81"/>
      <c r="G41" s="83"/>
      <c r="H41" s="83"/>
      <c r="I41" s="84"/>
    </row>
    <row r="42" spans="1:9" s="24" customFormat="1" ht="5.0999999999999996" customHeight="1">
      <c r="A42" s="85"/>
      <c r="B42" s="86"/>
      <c r="C42" s="87"/>
      <c r="D42" s="86"/>
      <c r="E42" s="86"/>
      <c r="F42" s="86"/>
      <c r="G42" s="88"/>
      <c r="H42" s="88"/>
      <c r="I42" s="89"/>
    </row>
    <row r="43" spans="1:9" s="24" customFormat="1">
      <c r="A43" s="90"/>
      <c r="B43" s="5"/>
      <c r="C43" s="91"/>
      <c r="D43" s="5"/>
      <c r="E43" s="5"/>
      <c r="F43" s="5"/>
      <c r="G43" s="92"/>
      <c r="H43" s="92"/>
      <c r="I43" s="93"/>
    </row>
    <row r="44" spans="1:9" s="24" customFormat="1" ht="33" customHeight="1" thickBot="1">
      <c r="A44" s="94" t="s">
        <v>63</v>
      </c>
      <c r="B44" s="95"/>
      <c r="C44" s="95"/>
      <c r="D44" s="95"/>
      <c r="E44" s="95"/>
      <c r="F44" s="95"/>
      <c r="G44" s="95"/>
      <c r="H44" s="95"/>
      <c r="I44" s="96"/>
    </row>
    <row r="45" spans="1:9" s="24" customFormat="1">
      <c r="A45" s="5"/>
      <c r="B45" s="5"/>
      <c r="C45" s="91"/>
      <c r="D45" s="5"/>
      <c r="E45" s="5"/>
      <c r="F45" s="5"/>
      <c r="G45" s="97"/>
      <c r="H45" s="97"/>
      <c r="I45" s="97"/>
    </row>
    <row r="46" spans="1:9" s="24" customFormat="1">
      <c r="A46" s="5"/>
      <c r="B46" s="5"/>
      <c r="C46" s="91"/>
      <c r="D46" s="5"/>
      <c r="E46" s="5"/>
      <c r="F46" s="5"/>
      <c r="G46" s="97"/>
      <c r="H46" s="97"/>
      <c r="I46" s="97"/>
    </row>
    <row r="47" spans="1:9" s="24" customFormat="1">
      <c r="A47" s="5"/>
      <c r="B47" s="5"/>
      <c r="C47" s="91"/>
      <c r="D47" s="5"/>
      <c r="E47" s="5"/>
      <c r="F47" s="5"/>
      <c r="G47" s="97"/>
      <c r="H47" s="97"/>
      <c r="I47" s="97"/>
    </row>
    <row r="48" spans="1:9" s="24" customFormat="1" ht="15" customHeight="1">
      <c r="A48" s="5"/>
      <c r="B48" s="5"/>
      <c r="C48" s="91"/>
      <c r="D48" s="5"/>
      <c r="E48" s="5"/>
      <c r="F48" s="5"/>
      <c r="G48" s="97"/>
      <c r="H48" s="97"/>
      <c r="I48" s="97"/>
    </row>
    <row r="49" spans="1:9" s="24" customFormat="1">
      <c r="A49" s="5"/>
      <c r="B49" s="5"/>
      <c r="C49" s="91"/>
      <c r="D49" s="5"/>
      <c r="E49" s="5"/>
      <c r="F49" s="5"/>
      <c r="G49" s="97"/>
      <c r="H49" s="97"/>
      <c r="I49" s="97"/>
    </row>
    <row r="50" spans="1:9" s="24" customFormat="1">
      <c r="A50" s="5"/>
      <c r="B50" s="5"/>
      <c r="C50" s="91"/>
      <c r="D50" s="5"/>
      <c r="E50" s="5"/>
      <c r="F50" s="5"/>
      <c r="G50" s="97"/>
      <c r="H50" s="97"/>
      <c r="I50" s="97"/>
    </row>
    <row r="51" spans="1:9" s="24" customFormat="1" ht="15" customHeight="1">
      <c r="A51" s="5"/>
      <c r="B51" s="5"/>
      <c r="C51" s="91"/>
      <c r="D51" s="5"/>
      <c r="E51" s="5"/>
      <c r="F51" s="5"/>
      <c r="G51" s="97"/>
      <c r="H51" s="97"/>
      <c r="I51" s="97"/>
    </row>
    <row r="53" spans="1:9">
      <c r="A53" s="98"/>
    </row>
    <row r="54" spans="1:9">
      <c r="A54" s="98"/>
    </row>
    <row r="55" spans="1:9" s="98" customFormat="1">
      <c r="A55" s="5"/>
      <c r="B55" s="5"/>
      <c r="C55" s="91"/>
      <c r="D55" s="5"/>
      <c r="E55" s="5"/>
      <c r="F55" s="5"/>
      <c r="G55" s="97"/>
      <c r="H55" s="97"/>
      <c r="I55" s="97"/>
    </row>
    <row r="56" spans="1:9" ht="15" customHeight="1"/>
    <row r="58" spans="1:9" ht="15" customHeight="1"/>
    <row r="60" spans="1:9" ht="15" customHeight="1"/>
    <row r="62" spans="1:9" s="24" customFormat="1">
      <c r="A62" s="5"/>
      <c r="B62" s="5"/>
      <c r="C62" s="91"/>
      <c r="D62" s="5"/>
      <c r="E62" s="5"/>
      <c r="F62" s="5"/>
      <c r="G62" s="97"/>
      <c r="H62" s="97"/>
      <c r="I62" s="97"/>
    </row>
    <row r="64" spans="1:9" s="24" customFormat="1" ht="15" customHeight="1">
      <c r="A64" s="5"/>
      <c r="B64" s="5"/>
      <c r="C64" s="91"/>
      <c r="D64" s="5"/>
      <c r="E64" s="5"/>
      <c r="F64" s="5"/>
      <c r="G64" s="97"/>
      <c r="H64" s="97"/>
      <c r="I64" s="97"/>
    </row>
    <row r="65" spans="1:9" s="24" customFormat="1">
      <c r="A65" s="5"/>
      <c r="B65" s="5"/>
      <c r="C65" s="91"/>
      <c r="D65" s="5"/>
      <c r="E65" s="5"/>
      <c r="F65" s="5"/>
      <c r="G65" s="97"/>
      <c r="H65" s="97"/>
      <c r="I65" s="97"/>
    </row>
    <row r="66" spans="1:9" s="24" customFormat="1">
      <c r="A66" s="5"/>
      <c r="B66" s="5"/>
      <c r="C66" s="91"/>
      <c r="D66" s="5"/>
      <c r="E66" s="5"/>
      <c r="F66" s="5"/>
      <c r="G66" s="97"/>
      <c r="H66" s="97"/>
      <c r="I66" s="97"/>
    </row>
    <row r="67" spans="1:9" ht="15" customHeight="1"/>
    <row r="71" spans="1:9" s="24" customFormat="1" ht="15" customHeight="1">
      <c r="A71" s="5"/>
      <c r="B71" s="5"/>
      <c r="C71" s="91"/>
      <c r="D71" s="5"/>
      <c r="E71" s="5"/>
      <c r="F71" s="5"/>
      <c r="G71" s="97"/>
      <c r="H71" s="97"/>
      <c r="I71" s="97"/>
    </row>
    <row r="72" spans="1:9">
      <c r="A72" s="99"/>
    </row>
    <row r="79" spans="1:9" s="24" customFormat="1">
      <c r="A79" s="5"/>
      <c r="B79" s="5"/>
      <c r="C79" s="91"/>
      <c r="D79" s="5"/>
      <c r="E79" s="5"/>
      <c r="F79" s="5"/>
      <c r="G79" s="97"/>
      <c r="H79" s="97"/>
      <c r="I79" s="97"/>
    </row>
    <row r="80" spans="1:9" s="24" customFormat="1" ht="15" customHeight="1">
      <c r="A80" s="5"/>
      <c r="B80" s="5"/>
      <c r="C80" s="91"/>
      <c r="D80" s="5"/>
      <c r="E80" s="5"/>
      <c r="F80" s="5"/>
      <c r="G80" s="97"/>
      <c r="H80" s="97"/>
      <c r="I80" s="97"/>
    </row>
    <row r="81" spans="1:9" s="24" customFormat="1">
      <c r="A81" s="5"/>
      <c r="B81" s="5"/>
      <c r="C81" s="91"/>
      <c r="D81" s="5"/>
      <c r="E81" s="5"/>
      <c r="F81" s="5"/>
      <c r="G81" s="97"/>
      <c r="H81" s="97"/>
      <c r="I81" s="97"/>
    </row>
    <row r="82" spans="1:9" s="24" customFormat="1">
      <c r="A82" s="5"/>
      <c r="B82" s="5"/>
      <c r="C82" s="91"/>
      <c r="D82" s="5"/>
      <c r="E82" s="5"/>
      <c r="F82" s="5"/>
      <c r="G82" s="97"/>
      <c r="H82" s="97"/>
      <c r="I82" s="97"/>
    </row>
    <row r="83" spans="1:9" s="24" customFormat="1">
      <c r="A83" s="5"/>
      <c r="B83" s="5"/>
      <c r="C83" s="91"/>
      <c r="D83" s="5"/>
      <c r="E83" s="5"/>
      <c r="F83" s="5"/>
      <c r="G83" s="97"/>
      <c r="H83" s="97"/>
      <c r="I83" s="97"/>
    </row>
    <row r="84" spans="1:9" s="24" customFormat="1">
      <c r="A84" s="5"/>
      <c r="B84" s="5"/>
      <c r="C84" s="91"/>
      <c r="D84" s="5"/>
      <c r="E84" s="5"/>
      <c r="F84" s="5"/>
      <c r="G84" s="97"/>
      <c r="H84" s="97"/>
      <c r="I84" s="97"/>
    </row>
    <row r="85" spans="1:9" ht="15" customHeight="1"/>
    <row r="91" spans="1:9" ht="15" customHeight="1">
      <c r="B91" s="5" t="s">
        <v>64</v>
      </c>
    </row>
    <row r="93" spans="1:9" ht="15" customHeight="1"/>
  </sheetData>
  <mergeCells count="3">
    <mergeCell ref="A1:E4"/>
    <mergeCell ref="E10:F10"/>
    <mergeCell ref="A44:I4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Linker</dc:creator>
  <cp:lastModifiedBy>Scott Linker</cp:lastModifiedBy>
  <dcterms:created xsi:type="dcterms:W3CDTF">2021-07-12T18:01:14Z</dcterms:created>
  <dcterms:modified xsi:type="dcterms:W3CDTF">2021-07-12T18:02:57Z</dcterms:modified>
</cp:coreProperties>
</file>