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2022-01 Rev1\Excel version\"/>
    </mc:Choice>
  </mc:AlternateContent>
  <xr:revisionPtr revIDLastSave="0" documentId="8_{C6E3AEFC-9F2C-4F2B-9C16-B979F34A9EFA}" xr6:coauthVersionLast="47" xr6:coauthVersionMax="47" xr10:uidLastSave="{00000000-0000-0000-0000-000000000000}"/>
  <bookViews>
    <workbookView xWindow="-25320" yWindow="30" windowWidth="25440" windowHeight="15390" xr2:uid="{2DAB48D8-183B-461C-82FB-653C40F00F8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7" i="1" l="1"/>
  <c r="I117" i="1" s="1"/>
  <c r="E117" i="1"/>
  <c r="G116" i="1"/>
  <c r="F116" i="1"/>
  <c r="E116" i="1"/>
  <c r="H115" i="1"/>
  <c r="I115" i="1" s="1"/>
  <c r="E115" i="1"/>
  <c r="I114" i="1"/>
  <c r="H114" i="1"/>
  <c r="G114" i="1"/>
  <c r="E114" i="1"/>
  <c r="F114" i="1" s="1"/>
  <c r="H113" i="1"/>
  <c r="I113" i="1" s="1"/>
  <c r="E113" i="1"/>
  <c r="E112" i="1"/>
  <c r="G111" i="1"/>
  <c r="F111" i="1"/>
  <c r="E111" i="1"/>
  <c r="I110" i="1"/>
  <c r="H110" i="1"/>
  <c r="J110" i="1" s="1"/>
  <c r="E110" i="1"/>
  <c r="I105" i="1"/>
  <c r="H105" i="1"/>
  <c r="H104" i="1"/>
  <c r="I104" i="1" s="1"/>
  <c r="H103" i="1"/>
  <c r="I103" i="1" s="1"/>
  <c r="E103" i="1"/>
  <c r="H102" i="1"/>
  <c r="G102" i="1"/>
  <c r="E102" i="1"/>
  <c r="I102" i="1" s="1"/>
  <c r="G101" i="1"/>
  <c r="F101" i="1"/>
  <c r="E101" i="1"/>
  <c r="I100" i="1"/>
  <c r="H100" i="1"/>
  <c r="E100" i="1"/>
  <c r="H99" i="1"/>
  <c r="I99" i="1" s="1"/>
  <c r="E99" i="1"/>
  <c r="H98" i="1"/>
  <c r="I98" i="1" s="1"/>
  <c r="J98" i="1" s="1"/>
  <c r="E98" i="1"/>
  <c r="I97" i="1"/>
  <c r="H97" i="1"/>
  <c r="E97" i="1"/>
  <c r="H96" i="1"/>
  <c r="I96" i="1" s="1"/>
  <c r="E96" i="1"/>
  <c r="I95" i="1"/>
  <c r="H95" i="1"/>
  <c r="E95" i="1"/>
  <c r="H94" i="1"/>
  <c r="I94" i="1" s="1"/>
  <c r="H92" i="1"/>
  <c r="I92" i="1" s="1"/>
  <c r="H90" i="1"/>
  <c r="G90" i="1"/>
  <c r="E90" i="1"/>
  <c r="G89" i="1"/>
  <c r="F89" i="1"/>
  <c r="E89" i="1"/>
  <c r="H87" i="1"/>
  <c r="I87" i="1" s="1"/>
  <c r="E87" i="1"/>
  <c r="I86" i="1"/>
  <c r="H86" i="1"/>
  <c r="E86" i="1"/>
  <c r="G85" i="1"/>
  <c r="F85" i="1"/>
  <c r="E85" i="1"/>
  <c r="I84" i="1"/>
  <c r="H84" i="1"/>
  <c r="G84" i="1"/>
  <c r="E84" i="1"/>
  <c r="I83" i="1"/>
  <c r="H83" i="1"/>
  <c r="E83" i="1"/>
  <c r="G82" i="1"/>
  <c r="F82" i="1"/>
  <c r="E82" i="1"/>
  <c r="E81" i="1"/>
  <c r="F81" i="1" s="1"/>
  <c r="G81" i="1" s="1"/>
  <c r="H81" i="1" s="1"/>
  <c r="I81" i="1" s="1"/>
  <c r="F80" i="1"/>
  <c r="G80" i="1" s="1"/>
  <c r="H80" i="1" s="1"/>
  <c r="I80" i="1" s="1"/>
  <c r="E80" i="1"/>
  <c r="E79" i="1"/>
  <c r="F79" i="1" s="1"/>
  <c r="I78" i="1"/>
  <c r="H78" i="1"/>
  <c r="E78" i="1"/>
  <c r="I77" i="1"/>
  <c r="H77" i="1"/>
  <c r="E77" i="1"/>
  <c r="I76" i="1"/>
  <c r="H76" i="1"/>
  <c r="E76" i="1"/>
  <c r="I75" i="1"/>
  <c r="H75" i="1"/>
  <c r="E75" i="1"/>
  <c r="G74" i="1"/>
  <c r="F74" i="1"/>
  <c r="E74" i="1"/>
  <c r="H73" i="1"/>
  <c r="I73" i="1" s="1"/>
  <c r="E73" i="1"/>
  <c r="G72" i="1"/>
  <c r="F72" i="1"/>
  <c r="E72" i="1"/>
  <c r="G71" i="1"/>
  <c r="F71" i="1"/>
  <c r="E71" i="1"/>
  <c r="H69" i="1"/>
  <c r="I69" i="1" s="1"/>
  <c r="E69" i="1"/>
  <c r="I68" i="1"/>
  <c r="H68" i="1"/>
  <c r="E68" i="1"/>
  <c r="G67" i="1"/>
  <c r="F67" i="1"/>
  <c r="E67" i="1"/>
  <c r="G66" i="1"/>
  <c r="F66" i="1"/>
  <c r="E66" i="1"/>
  <c r="D65" i="1"/>
  <c r="G64" i="1"/>
  <c r="F64" i="1"/>
  <c r="E64" i="1"/>
  <c r="G63" i="1"/>
  <c r="F63" i="1"/>
  <c r="E63" i="1"/>
  <c r="H62" i="1"/>
  <c r="I62" i="1" s="1"/>
  <c r="E62" i="1"/>
  <c r="E65" i="1" s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H9" i="1" s="1"/>
  <c r="F9" i="1"/>
  <c r="E9" i="1"/>
  <c r="B6" i="1"/>
  <c r="H65" i="1" l="1"/>
  <c r="I9" i="1"/>
  <c r="I65" i="1" s="1"/>
  <c r="H79" i="1"/>
  <c r="G79" i="1"/>
  <c r="I79" i="1" s="1"/>
</calcChain>
</file>

<file path=xl/sharedStrings.xml><?xml version="1.0" encoding="utf-8"?>
<sst xmlns="http://schemas.openxmlformats.org/spreadsheetml/2006/main" count="213" uniqueCount="109">
  <si>
    <t>GO FOR GREEN</t>
  </si>
  <si>
    <t>SENNEBOGEN LLC Equipment Dealer Price List | North America</t>
  </si>
  <si>
    <t>2020-02</t>
  </si>
  <si>
    <t>Standard Machine Configuration</t>
  </si>
  <si>
    <t>List Price US$</t>
  </si>
  <si>
    <t>►</t>
  </si>
  <si>
    <t>SENNEBOGEN 825 M "E" series</t>
  </si>
  <si>
    <t>Engine</t>
  </si>
  <si>
    <t>Cummins B6.7 diesel engine (6 cylinder) with direct injection, water cooled (TIER 4f emission)</t>
  </si>
  <si>
    <t>Engine output 173 HP (129 kW) @ 2,200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</si>
  <si>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</si>
  <si>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</si>
  <si>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</si>
  <si>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</si>
  <si>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</si>
  <si>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driven,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</si>
  <si>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</si>
  <si>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</si>
  <si>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</si>
  <si>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</si>
  <si>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</si>
  <si>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 and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</si>
  <si>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</si>
  <si>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</si>
  <si>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</si>
  <si>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</si>
  <si>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</si>
  <si>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</si>
  <si>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</si>
  <si>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</si>
  <si>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</si>
  <si>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</si>
  <si>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</si>
  <si>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</si>
  <si>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</si>
  <si>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</si>
  <si>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</si>
  <si>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</si>
  <si>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</si>
  <si>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</si>
  <si>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</si>
  <si>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>K13 - reach 43'4" / purpose built material handling working equipment</t>
  </si>
  <si>
    <t>straight boom 24'7", with end stop monitoring system and limit switches</t>
  </si>
  <si>
    <t xml:space="preserve">straight stick 19', with end stop monitoring system and limit switches 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</si>
  <si>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</si>
  <si>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</si>
  <si>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</si>
  <si>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</si>
  <si>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MP26E with 4-point outriggers</t>
  </si>
  <si>
    <t>Automatic unlock of oscillating axle if upper carriage in longitudinal direction to under carriage</t>
  </si>
  <si>
    <t>Solid rubber tires 10.00-20 (8 units) inclusive intermediate protection ring</t>
  </si>
  <si>
    <t>Steering via joy stick, front wheel steering</t>
  </si>
  <si>
    <t>All wheel drive via variable hydraulic motor with 2-stage shift transmission</t>
  </si>
  <si>
    <t>Protection guard for under carriage to protect transmission, hydraulic motor and drive shafts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</si>
  <si>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</si>
  <si>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</si>
  <si>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</si>
  <si>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</si>
  <si>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t>Magnet System</t>
  </si>
  <si>
    <t>15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</si>
  <si>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</si>
  <si>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</si>
  <si>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</si>
  <si>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</si>
  <si>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</si>
  <si>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</si>
  <si>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</si>
  <si>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</si>
  <si>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r>
      <t xml:space="preserve">Orange Peel Grapples </t>
    </r>
    <r>
      <rPr>
        <sz val="7"/>
        <rFont val="Arial"/>
        <family val="2"/>
      </rPr>
      <t>(terms see attachment price list)</t>
    </r>
  </si>
  <si>
    <t>SENNEBOGEN orange peel grapple, 0.75 yd3, 4 tine, semi-closed, OP4-075SEN-S-RT502 (incl. hanger &amp; hoses)</t>
  </si>
  <si>
    <t>SENNEBOGEN orange peel grapple, 1.00 yd3, 4 tine, semi-closed, OP4-100SEN-S-RT502 (incl. hanger &amp; hoses)</t>
  </si>
  <si>
    <t>SENNEBOGEN orange peel grapple, 0.78 yd3, 5 tine, semi-closed, OP5-060SEN-S-RT502 (incl. hanger &amp; hoses)</t>
  </si>
  <si>
    <t>SENNEBOGEN orange peel grapple, 1.05 yd3, 5 tine, semi-closed, OP5-080SEN-S-RT502 (incl. hanger &amp; hoses)</t>
  </si>
  <si>
    <t>Live and Dead Heels (for logging applications)</t>
  </si>
  <si>
    <t>**Dead heel HD-35SEN kit in combination with ULS (incl. heel, pins), dealer installation</t>
  </si>
  <si>
    <t>**Live heel HWG-35SEN kit in combination with ULS (incl. cylinder, heel, hoses | excl. hydraulics), dealer installation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</si>
  <si>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</si>
  <si>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QSB6.7 diesel engine (6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</si>
  <si>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</si>
  <si>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</si>
  <si>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</t>
    </r>
    <r>
      <rPr>
        <sz val="8"/>
        <color rgb="FFFF0000"/>
        <rFont val="Arial"/>
        <family val="2"/>
      </rPr>
      <t>*Live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</si>
  <si>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</si>
  <si>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</si>
  <si>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</si>
  <si>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</si>
  <si>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>**Sennebogen Forestry cab - special baseplate required, must be ordered without a standard cab(dealer installation)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</si>
  <si>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 xml:space="preserve">Delivery without a standard cab but with baseplate for Forestry cab </t>
    </r>
  </si>
  <si>
    <t>Strobe light mounted on cab</t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</si>
  <si>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</si>
  <si>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</si>
  <si>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</si>
  <si>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</si>
  <si>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</si>
  <si>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</si>
  <si>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K12 - reach 41' / straight boom 22'4" / straight stick 18'4"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</si>
  <si>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K12 ULM - reach 41' / straight boom 22'4" / straight stick 18'1" with reversing mechanism, incl. hydraulics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</si>
  <si>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K12 ULS - straight boom / straight universal logging stick (for 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</si>
  <si>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</si>
  <si>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VARIO TOOL</t>
  </si>
  <si>
    <r>
      <t>**Vario Tool - 18' 8" boom length / for shear use, hydraulics &amp; shear adapter will also be added</t>
    </r>
    <r>
      <rPr>
        <sz val="8"/>
        <color rgb="FFFF0000"/>
        <rFont val="Calibri"/>
        <family val="2"/>
      </rPr>
      <t xml:space="preserve"> </t>
    </r>
    <r>
      <rPr>
        <sz val="8"/>
        <color rgb="FFFF0000"/>
        <rFont val="Arial"/>
        <family val="2"/>
      </rPr>
      <t>(please specify shear)</t>
    </r>
  </si>
  <si>
    <t xml:space="preserve">**Vario Tool – stick / approximate reach 37' 5" (grapple/magnet use) </t>
  </si>
  <si>
    <t xml:space="preserve">**Vario Tool – ULM stick with reversing mechanism, incl. hydraulics / approximate reach 36' 9" </t>
  </si>
  <si>
    <t>Additional Light Package consisting of: 1x  at boom, 2x  at stick</t>
  </si>
  <si>
    <t>Pneumatic tires 10.00-20 (8 units)</t>
  </si>
  <si>
    <r>
      <t>Bent 4-point outriggers for increased ground clearance (</t>
    </r>
    <r>
      <rPr>
        <u/>
        <sz val="8"/>
        <rFont val="Arial"/>
        <family val="2"/>
      </rPr>
      <t>attention:</t>
    </r>
    <r>
      <rPr>
        <sz val="8"/>
        <rFont val="Arial"/>
        <family val="2"/>
      </rPr>
      <t xml:space="preserve"> wider transport width)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</si>
  <si>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Steering via steering wheel (instead of joystick steering)</t>
    </r>
  </si>
  <si>
    <t>Individual control of 4-point outriggers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</si>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</sst>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7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  <family val="2"/>
    </font>
    <font>
      <u/>
      <sz val="8"/>
      <color theme="1"/>
      <name val="Arial"/>
      <family val="2"/>
    </font>
    <font>
      <sz val="8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2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07">
    <xf numFmtId="0" fontId="0" fillId="0" borderId="0" xfId="0"/>
    <xf numFmtId="0" fontId="2" fillId="2" borderId="1" xfId="0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9" fillId="5" borderId="0" xfId="0" applyFont="1" applyFill="1" applyAlignment="1">
      <alignment horizontal="center"/>
    </xf>
    <xf numFmtId="0" fontId="4" fillId="5" borderId="0" xfId="0" applyFont="1" applyFill="1" applyAlignment="1">
      <alignment horizontal="right"/>
    </xf>
    <xf numFmtId="164" fontId="4" fillId="5" borderId="5" xfId="1" applyNumberFormat="1" applyFont="1" applyFill="1" applyBorder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4" fillId="5" borderId="0" xfId="0" applyFont="1" applyFill="1"/>
    <xf numFmtId="0" fontId="10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quotePrefix="1" applyNumberFormat="1" applyFont="1" applyFill="1" applyBorder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2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horizontal="left" vertical="center"/>
    </xf>
    <xf numFmtId="0" fontId="12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164" fontId="4" fillId="0" borderId="0" xfId="1" applyNumberFormat="1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2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164" fontId="10" fillId="0" borderId="13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164" fontId="4" fillId="0" borderId="16" xfId="1" applyNumberFormat="1" applyFont="1" applyFill="1" applyBorder="1" applyAlignment="1">
      <alignment horizontal="right" vertical="center"/>
    </xf>
    <xf numFmtId="164" fontId="4" fillId="0" borderId="15" xfId="1" applyNumberFormat="1" applyFont="1" applyFill="1" applyBorder="1" applyAlignment="1">
      <alignment horizontal="right" vertical="center"/>
    </xf>
    <xf numFmtId="164" fontId="4" fillId="0" borderId="18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right" vertical="center"/>
    </xf>
    <xf numFmtId="164" fontId="8" fillId="6" borderId="7" xfId="1" applyNumberFormat="1" applyFont="1" applyFill="1" applyBorder="1" applyAlignment="1">
      <alignment horizontal="right" vertical="center"/>
    </xf>
    <xf numFmtId="164" fontId="8" fillId="6" borderId="19" xfId="1" applyNumberFormat="1" applyFont="1" applyFill="1" applyBorder="1" applyAlignment="1">
      <alignment horizontal="right" vertical="center"/>
    </xf>
    <xf numFmtId="0" fontId="12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right" vertical="center"/>
    </xf>
    <xf numFmtId="0" fontId="4" fillId="7" borderId="11" xfId="2" applyFont="1" applyFill="1" applyBorder="1" applyAlignment="1">
      <alignment horizontal="left" vertical="center"/>
    </xf>
    <xf numFmtId="0" fontId="19" fillId="0" borderId="4" xfId="2" applyFont="1" applyBorder="1" applyAlignment="1">
      <alignment horizontal="right"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/>
    </xf>
    <xf numFmtId="164" fontId="16" fillId="0" borderId="0" xfId="1" applyNumberFormat="1" applyFont="1" applyFill="1" applyBorder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4" fillId="7" borderId="9" xfId="0" applyFont="1" applyFill="1" applyBorder="1" applyAlignment="1">
      <alignment vertical="center"/>
    </xf>
    <xf numFmtId="0" fontId="19" fillId="0" borderId="4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164" fontId="16" fillId="0" borderId="5" xfId="1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20" fillId="0" borderId="0" xfId="0" applyFont="1"/>
    <xf numFmtId="0" fontId="19" fillId="0" borderId="0" xfId="2" applyFont="1" applyAlignment="1">
      <alignment horizontal="right" vertical="center"/>
    </xf>
    <xf numFmtId="0" fontId="12" fillId="0" borderId="0" xfId="2" applyFont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5" fillId="0" borderId="0" xfId="2"/>
    <xf numFmtId="164" fontId="4" fillId="0" borderId="0" xfId="1" applyNumberFormat="1" applyFont="1" applyAlignment="1">
      <alignment vertical="center"/>
    </xf>
    <xf numFmtId="0" fontId="12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164" fontId="4" fillId="8" borderId="5" xfId="1" applyNumberFormat="1" applyFont="1" applyFill="1" applyBorder="1" applyAlignment="1">
      <alignment horizontal="right" vertical="center"/>
    </xf>
    <xf numFmtId="164" fontId="16" fillId="0" borderId="0" xfId="1" applyNumberFormat="1" applyFont="1" applyFill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2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left" vertical="center" wrapText="1"/>
    </xf>
    <xf numFmtId="164" fontId="4" fillId="0" borderId="17" xfId="1" applyNumberFormat="1" applyFont="1" applyFill="1" applyBorder="1" applyAlignment="1">
      <alignment horizontal="right" vertical="top"/>
    </xf>
    <xf numFmtId="0" fontId="5" fillId="0" borderId="16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7BA1ACD0-450A-4824-A73C-03CE97EABA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5133975</xdr:colOff>
      <xdr:row>0</xdr:row>
      <xdr:rowOff>47625</xdr:rowOff>
    </xdr:from>
    <xdr:to>
      <xdr:col>9</xdr:col>
      <xdr:colOff>885825</xdr:colOff>
      <xdr:row>3</xdr:row>
      <xdr:rowOff>123825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B4F4C40-7852-4C46-8A9E-DF37EA073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2-01/SENNEBOGEN%20Master%20Dealer%20Price%20List%20(2022-01)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4">
          <cell r="F4">
            <v>0.01</v>
          </cell>
        </row>
        <row r="5">
          <cell r="F5">
            <v>2.7674999999999984E-2</v>
          </cell>
        </row>
        <row r="6">
          <cell r="B6" t="str">
            <v>Edition 2022-01 | Valid from January 1, 2022 until Dec 31, 2022</v>
          </cell>
          <cell r="F6">
            <v>0.03</v>
          </cell>
        </row>
        <row r="7">
          <cell r="F7">
            <v>1.7500000000000002E-2</v>
          </cell>
        </row>
        <row r="8">
          <cell r="F8">
            <v>0.02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1">
          <cell r="D11">
            <v>36090</v>
          </cell>
        </row>
        <row r="12">
          <cell r="I12">
            <v>39970</v>
          </cell>
        </row>
        <row r="13">
          <cell r="I13">
            <v>41350</v>
          </cell>
        </row>
        <row r="25">
          <cell r="I25">
            <v>45150</v>
          </cell>
        </row>
        <row r="26">
          <cell r="I26">
            <v>46790</v>
          </cell>
        </row>
      </sheetData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D9EB-8D61-4ED2-B6CE-316C784A9ADC}">
  <dimension ref="A1:HQ117"/>
  <sheetViews>
    <sheetView tabSelected="1" workbookViewId="0">
      <selection activeCell="B95" sqref="B95"/>
    </sheetView>
  </sheetViews>
  <sheetFormatPr defaultColWidth="8.5703125" defaultRowHeight="12.75"/>
  <cols>
    <col min="1" max="1" width="4.140625" style="101" customWidth="1"/>
    <col min="2" max="2" width="81.85546875" style="102" customWidth="1"/>
    <col min="3" max="3" width="10.7109375" style="103" customWidth="1"/>
    <col min="4" max="9" width="15.140625" style="104" hidden="1" customWidth="1"/>
    <col min="10" max="10" width="15.140625" style="104" customWidth="1"/>
    <col min="11" max="16384" width="8.5703125" style="8"/>
  </cols>
  <sheetData>
    <row r="1" spans="1:10" s="4" customFormat="1">
      <c r="A1" s="1"/>
      <c r="B1" s="105" t="s">
        <v>0</v>
      </c>
      <c r="C1" s="2"/>
      <c r="D1" s="3"/>
      <c r="E1" s="3"/>
      <c r="F1" s="3"/>
      <c r="G1" s="3"/>
      <c r="H1" s="3"/>
      <c r="I1" s="3"/>
      <c r="J1" s="3"/>
    </row>
    <row r="2" spans="1:10">
      <c r="A2" s="5"/>
      <c r="B2" s="106"/>
      <c r="C2" s="6"/>
      <c r="D2" s="7"/>
      <c r="E2" s="7"/>
      <c r="F2" s="7"/>
      <c r="G2" s="7"/>
      <c r="H2" s="7"/>
      <c r="I2" s="7"/>
      <c r="J2" s="7"/>
    </row>
    <row r="3" spans="1:10">
      <c r="A3" s="5"/>
      <c r="B3" s="106"/>
      <c r="C3" s="6"/>
      <c r="D3" s="7"/>
      <c r="E3" s="7"/>
      <c r="F3" s="7"/>
      <c r="G3" s="7"/>
      <c r="H3" s="7"/>
      <c r="I3" s="7"/>
      <c r="J3" s="7"/>
    </row>
    <row r="4" spans="1:10">
      <c r="A4" s="5"/>
      <c r="B4" s="106"/>
      <c r="C4" s="6"/>
      <c r="D4" s="7"/>
      <c r="E4" s="7"/>
      <c r="F4" s="7"/>
      <c r="G4" s="7"/>
      <c r="H4" s="7"/>
      <c r="I4" s="7"/>
      <c r="J4" s="7"/>
    </row>
    <row r="5" spans="1:10" s="13" customFormat="1" ht="11.25">
      <c r="A5" s="9"/>
      <c r="B5" s="10" t="s">
        <v>1</v>
      </c>
      <c r="C5" s="11"/>
      <c r="D5" s="12"/>
      <c r="E5" s="12"/>
      <c r="F5" s="12"/>
      <c r="G5" s="12"/>
      <c r="H5" s="12"/>
      <c r="I5" s="12"/>
      <c r="J5" s="12"/>
    </row>
    <row r="6" spans="1:10" s="13" customFormat="1" ht="11.25">
      <c r="A6" s="9"/>
      <c r="B6" s="10" t="str">
        <f>'[1]GENERAL TERMS &amp; CONDITIONS'!B6</f>
        <v>Edition 2022-01 | Valid from January 1, 2022 until Dec 31, 2022</v>
      </c>
      <c r="C6" s="11"/>
      <c r="D6" s="12"/>
      <c r="E6" s="12"/>
      <c r="F6" s="12"/>
      <c r="G6" s="12"/>
      <c r="H6" s="12"/>
      <c r="I6" s="12"/>
      <c r="J6" s="12"/>
    </row>
    <row r="7" spans="1:10" s="19" customFormat="1" ht="11.25">
      <c r="A7" s="14"/>
      <c r="B7" s="15"/>
      <c r="C7" s="16"/>
      <c r="D7" s="17"/>
      <c r="E7" s="17"/>
      <c r="F7" s="17"/>
      <c r="G7" s="17"/>
      <c r="H7" s="18" t="s">
        <v>2</v>
      </c>
      <c r="I7" s="18"/>
      <c r="J7" s="18"/>
    </row>
    <row r="8" spans="1:10" s="24" customFormat="1" ht="15" customHeight="1">
      <c r="A8" s="20" t="s">
        <v>3</v>
      </c>
      <c r="B8" s="21"/>
      <c r="C8" s="22"/>
      <c r="D8" s="23" t="s">
        <v>4</v>
      </c>
      <c r="E8" s="23" t="s">
        <v>4</v>
      </c>
      <c r="F8" s="23" t="s">
        <v>4</v>
      </c>
      <c r="G8" s="23" t="s">
        <v>4</v>
      </c>
      <c r="H8" s="23" t="s">
        <v>4</v>
      </c>
      <c r="I8" s="23" t="s">
        <v>4</v>
      </c>
      <c r="J8" s="23" t="s">
        <v>4</v>
      </c>
    </row>
    <row r="9" spans="1:10" s="30" customFormat="1" ht="15" customHeight="1">
      <c r="A9" s="25" t="s">
        <v>5</v>
      </c>
      <c r="B9" s="26" t="s">
        <v>6</v>
      </c>
      <c r="C9" s="27"/>
      <c r="D9" s="28">
        <v>612060</v>
      </c>
      <c r="E9" s="28">
        <f>IF(D9&lt;"",ROUNDUP(+D9*(100%+'[1]GENERAL TERMS &amp; CONDITIONS'!$F$4),-1),"")</f>
        <v>618190</v>
      </c>
      <c r="F9" s="28">
        <f>F65-F62</f>
        <v>521020</v>
      </c>
      <c r="G9" s="28">
        <f>G65-G62</f>
        <v>521020</v>
      </c>
      <c r="H9" s="29">
        <f>IF(G9&lt;"",ROUNDUP(+G9*(100%+'[1]GENERAL TERMS &amp; CONDITIONS'!$F$7),-1),"")</f>
        <v>530140</v>
      </c>
      <c r="I9" s="29">
        <f>IF(H9&lt;"",ROUNDUP(+H9*(100%+'[1]GENERAL TERMS &amp; CONDITIONS'!$F$8),-1),"")</f>
        <v>540750</v>
      </c>
      <c r="J9" s="29">
        <v>556980</v>
      </c>
    </row>
    <row r="10" spans="1:10" s="24" customFormat="1" ht="15" customHeight="1">
      <c r="A10" s="31"/>
      <c r="B10" s="32" t="s">
        <v>7</v>
      </c>
      <c r="C10" s="33"/>
      <c r="D10" s="34"/>
      <c r="E10" s="34" t="str">
        <f>IF(D10&lt;"",ROUNDUP(+D10*(100%+'[1]GENERAL TERMS &amp; CONDITIONS'!$F$4),-1),"")</f>
        <v/>
      </c>
      <c r="F10" s="34" t="str">
        <f>IF(C10&lt;"",ROUNDUP(+C10*(100%+'[1]GENERAL TERMS &amp; CONDITIONS'!$F$5),-1),"")</f>
        <v/>
      </c>
      <c r="G10" s="34" t="str">
        <f>IF(D10&lt;"",ROUNDUP(+D10*(100%+'[1]GENERAL TERMS &amp; CONDITIONS'!$F$5),-1),"")</f>
        <v/>
      </c>
      <c r="H10" s="34"/>
      <c r="I10" s="34"/>
      <c r="J10" s="34"/>
    </row>
    <row r="11" spans="1:10" s="24" customFormat="1">
      <c r="A11" s="35" t="s">
        <v>5</v>
      </c>
      <c r="B11" s="36" t="s">
        <v>8</v>
      </c>
      <c r="C11" s="37"/>
      <c r="D11" s="38"/>
      <c r="E11" s="38" t="str">
        <f>IF(D11&lt;"",ROUNDUP(+D11*(100%+'[1]GENERAL TERMS &amp; CONDITIONS'!$F$4),-1),"")</f>
        <v/>
      </c>
      <c r="F11" s="38" t="str">
        <f>IF(C11&lt;"",ROUNDUP(+C11*(100%+'[1]GENERAL TERMS &amp; CONDITIONS'!$F$5),-1),"")</f>
        <v/>
      </c>
      <c r="G11" s="38" t="str">
        <f>IF(D11&lt;"",ROUNDUP(+D11*(100%+'[1]GENERAL TERMS &amp; CONDITIONS'!$F$5),-1),"")</f>
        <v/>
      </c>
      <c r="H11" s="38"/>
      <c r="I11" s="38"/>
      <c r="J11" s="38"/>
    </row>
    <row r="12" spans="1:10" s="24" customFormat="1">
      <c r="A12" s="35" t="s">
        <v>5</v>
      </c>
      <c r="B12" s="36" t="s">
        <v>9</v>
      </c>
      <c r="C12" s="37"/>
      <c r="D12" s="38"/>
      <c r="E12" s="38" t="str">
        <f>IF(D12&lt;"",ROUNDUP(+D12*(100%+'[1]GENERAL TERMS &amp; CONDITIONS'!$F$4),-1),"")</f>
        <v/>
      </c>
      <c r="F12" s="38" t="str">
        <f>IF(C12&lt;"",ROUNDUP(+C12*(100%+'[1]GENERAL TERMS &amp; CONDITIONS'!$F$5),-1),"")</f>
        <v/>
      </c>
      <c r="G12" s="38" t="str">
        <f>IF(D12&lt;"",ROUNDUP(+D12*(100%+'[1]GENERAL TERMS &amp; CONDITIONS'!$F$5),-1),"")</f>
        <v/>
      </c>
      <c r="H12" s="38"/>
      <c r="I12" s="38"/>
      <c r="J12" s="38"/>
    </row>
    <row r="13" spans="1:10" s="24" customFormat="1">
      <c r="A13" s="35" t="s">
        <v>5</v>
      </c>
      <c r="B13" s="36" t="s">
        <v>10</v>
      </c>
      <c r="C13" s="37"/>
      <c r="D13" s="38"/>
      <c r="E13" s="38" t="str">
        <f>IF(D13&lt;"",ROUNDUP(+D13*(100%+'[1]GENERAL TERMS &amp; CONDITIONS'!$F$4),-1),"")</f>
        <v/>
      </c>
      <c r="F13" s="38" t="str">
        <f>IF(C13&lt;"",ROUNDUP(+C13*(100%+'[1]GENERAL TERMS &amp; CONDITIONS'!$F$5),-1),"")</f>
        <v/>
      </c>
      <c r="G13" s="38" t="str">
        <f>IF(D13&lt;"",ROUNDUP(+D13*(100%+'[1]GENERAL TERMS &amp; CONDITIONS'!$F$5),-1),"")</f>
        <v/>
      </c>
      <c r="H13" s="38"/>
      <c r="I13" s="38"/>
      <c r="J13" s="38"/>
    </row>
    <row r="14" spans="1:10" s="24" customFormat="1">
      <c r="A14" s="35" t="s">
        <v>5</v>
      </c>
      <c r="B14" s="36" t="s">
        <v>11</v>
      </c>
      <c r="C14" s="37"/>
      <c r="D14" s="38"/>
      <c r="E14" s="38" t="str">
        <f>IF(D14&lt;"",ROUNDUP(+D14*(100%+'[1]GENERAL TERMS &amp; CONDITIONS'!$F$4),-1),"")</f>
        <v/>
      </c>
      <c r="F14" s="38" t="str">
        <f>IF(C14&lt;"",ROUNDUP(+C14*(100%+'[1]GENERAL TERMS &amp; CONDITIONS'!$F$5),-1),"")</f>
        <v/>
      </c>
      <c r="G14" s="38" t="str">
        <f>IF(D14&lt;"",ROUNDUP(+D14*(100%+'[1]GENERAL TERMS &amp; CONDITIONS'!$F$5),-1),"")</f>
        <v/>
      </c>
      <c r="H14" s="38"/>
      <c r="I14" s="38"/>
      <c r="J14" s="38"/>
    </row>
    <row r="15" spans="1:10" s="24" customFormat="1">
      <c r="A15" s="35" t="s">
        <v>5</v>
      </c>
      <c r="B15" s="36" t="s">
        <v>12</v>
      </c>
      <c r="C15" s="37"/>
      <c r="D15" s="38"/>
      <c r="E15" s="38" t="str">
        <f>IF(D15&lt;"",ROUNDUP(+D15*(100%+'[1]GENERAL TERMS &amp; CONDITIONS'!$F$4),-1),"")</f>
        <v/>
      </c>
      <c r="F15" s="38" t="str">
        <f>IF(C15&lt;"",ROUNDUP(+C15*(100%+'[1]GENERAL TERMS &amp; CONDITIONS'!$F$5),-1),"")</f>
        <v/>
      </c>
      <c r="G15" s="38" t="str">
        <f>IF(D15&lt;"",ROUNDUP(+D15*(100%+'[1]GENERAL TERMS &amp; CONDITIONS'!$F$5),-1),"")</f>
        <v/>
      </c>
      <c r="H15" s="38"/>
      <c r="I15" s="38"/>
      <c r="J15" s="38"/>
    </row>
    <row r="16" spans="1:10" s="24" customFormat="1" ht="15" customHeight="1">
      <c r="A16" s="31"/>
      <c r="B16" s="32" t="s">
        <v>13</v>
      </c>
      <c r="C16" s="33"/>
      <c r="D16" s="34"/>
      <c r="E16" s="34" t="str">
        <f>IF(D16&lt;"",ROUNDUP(+D16*(100%+'[1]GENERAL TERMS &amp; CONDITIONS'!$F$4),-1),"")</f>
        <v/>
      </c>
      <c r="F16" s="34" t="str">
        <f>IF(C16&lt;"",ROUNDUP(+C16*(100%+'[1]GENERAL TERMS &amp; CONDITIONS'!$F$5),-1),"")</f>
        <v/>
      </c>
      <c r="G16" s="34" t="str">
        <f>IF(D16&lt;"",ROUNDUP(+D16*(100%+'[1]GENERAL TERMS &amp; CONDITIONS'!$F$5),-1),"")</f>
        <v/>
      </c>
      <c r="H16" s="34"/>
      <c r="I16" s="34"/>
      <c r="J16" s="34"/>
    </row>
    <row r="17" spans="1:10" s="24" customFormat="1">
      <c r="A17" s="35" t="s">
        <v>5</v>
      </c>
      <c r="B17" s="36" t="s">
        <v>14</v>
      </c>
      <c r="C17" s="37"/>
      <c r="D17" s="38"/>
      <c r="E17" s="38" t="str">
        <f>IF(D17&lt;"",ROUNDUP(+D17*(100%+'[1]GENERAL TERMS &amp; CONDITIONS'!$F$4),-1),"")</f>
        <v/>
      </c>
      <c r="F17" s="38" t="str">
        <f>IF(C17&lt;"",ROUNDUP(+C17*(100%+'[1]GENERAL TERMS &amp; CONDITIONS'!$F$5),-1),"")</f>
        <v/>
      </c>
      <c r="G17" s="38" t="str">
        <f>IF(D17&lt;"",ROUNDUP(+D17*(100%+'[1]GENERAL TERMS &amp; CONDITIONS'!$F$5),-1),"")</f>
        <v/>
      </c>
      <c r="H17" s="38"/>
      <c r="I17" s="38"/>
      <c r="J17" s="38"/>
    </row>
    <row r="18" spans="1:10" s="24" customFormat="1">
      <c r="A18" s="35" t="s">
        <v>5</v>
      </c>
      <c r="B18" s="36" t="s">
        <v>15</v>
      </c>
      <c r="C18" s="37"/>
      <c r="D18" s="38"/>
      <c r="E18" s="38" t="str">
        <f>IF(D18&lt;"",ROUNDUP(+D18*(100%+'[1]GENERAL TERMS &amp; CONDITIONS'!$F$4),-1),"")</f>
        <v/>
      </c>
      <c r="F18" s="38" t="str">
        <f>IF(C18&lt;"",ROUNDUP(+C18*(100%+'[1]GENERAL TERMS &amp; CONDITIONS'!$F$5),-1),"")</f>
        <v/>
      </c>
      <c r="G18" s="38" t="str">
        <f>IF(D18&lt;"",ROUNDUP(+D18*(100%+'[1]GENERAL TERMS &amp; CONDITIONS'!$F$5),-1),"")</f>
        <v/>
      </c>
      <c r="H18" s="38"/>
      <c r="I18" s="38"/>
      <c r="J18" s="38"/>
    </row>
    <row r="19" spans="1:10" s="24" customFormat="1">
      <c r="A19" s="35" t="s">
        <v>5</v>
      </c>
      <c r="B19" s="36" t="s">
        <v>16</v>
      </c>
      <c r="C19" s="37"/>
      <c r="D19" s="38"/>
      <c r="E19" s="38" t="str">
        <f>IF(D19&lt;"",ROUNDUP(+D19*(100%+'[1]GENERAL TERMS &amp; CONDITIONS'!$F$4),-1),"")</f>
        <v/>
      </c>
      <c r="F19" s="38" t="str">
        <f>IF(C19&lt;"",ROUNDUP(+C19*(100%+'[1]GENERAL TERMS &amp; CONDITIONS'!$F$5),-1),"")</f>
        <v/>
      </c>
      <c r="G19" s="38" t="str">
        <f>IF(D19&lt;"",ROUNDUP(+D19*(100%+'[1]GENERAL TERMS &amp; CONDITIONS'!$F$5),-1),"")</f>
        <v/>
      </c>
      <c r="H19" s="38"/>
      <c r="I19" s="38"/>
      <c r="J19" s="38"/>
    </row>
    <row r="20" spans="1:10" s="24" customFormat="1" ht="15" customHeight="1">
      <c r="A20" s="31"/>
      <c r="B20" s="32" t="s">
        <v>17</v>
      </c>
      <c r="C20" s="33"/>
      <c r="D20" s="34"/>
      <c r="E20" s="34" t="str">
        <f>IF(D20&lt;"",ROUNDUP(+D20*(100%+'[1]GENERAL TERMS &amp; CONDITIONS'!$F$4),-1),"")</f>
        <v/>
      </c>
      <c r="F20" s="34" t="str">
        <f>IF(C20&lt;"",ROUNDUP(+C20*(100%+'[1]GENERAL TERMS &amp; CONDITIONS'!$F$5),-1),"")</f>
        <v/>
      </c>
      <c r="G20" s="34" t="str">
        <f>IF(D20&lt;"",ROUNDUP(+D20*(100%+'[1]GENERAL TERMS &amp; CONDITIONS'!$F$5),-1),"")</f>
        <v/>
      </c>
      <c r="H20" s="34"/>
      <c r="I20" s="34"/>
      <c r="J20" s="34"/>
    </row>
    <row r="21" spans="1:10" s="24" customFormat="1">
      <c r="A21" s="35" t="s">
        <v>5</v>
      </c>
      <c r="B21" s="36" t="s">
        <v>18</v>
      </c>
      <c r="C21" s="37"/>
      <c r="D21" s="38"/>
      <c r="E21" s="38" t="str">
        <f>IF(D21&lt;"",ROUNDUP(+D21*(100%+'[1]GENERAL TERMS &amp; CONDITIONS'!$F$4),-1),"")</f>
        <v/>
      </c>
      <c r="F21" s="38" t="str">
        <f>IF(C21&lt;"",ROUNDUP(+C21*(100%+'[1]GENERAL TERMS &amp; CONDITIONS'!$F$5),-1),"")</f>
        <v/>
      </c>
      <c r="G21" s="38" t="str">
        <f>IF(D21&lt;"",ROUNDUP(+D21*(100%+'[1]GENERAL TERMS &amp; CONDITIONS'!$F$5),-1),"")</f>
        <v/>
      </c>
      <c r="H21" s="38"/>
      <c r="I21" s="38"/>
      <c r="J21" s="38"/>
    </row>
    <row r="22" spans="1:10" s="24" customFormat="1">
      <c r="A22" s="35" t="s">
        <v>5</v>
      </c>
      <c r="B22" s="36" t="s">
        <v>19</v>
      </c>
      <c r="C22" s="37"/>
      <c r="D22" s="38"/>
      <c r="E22" s="38" t="str">
        <f>IF(D22&lt;"",ROUNDUP(+D22*(100%+'[1]GENERAL TERMS &amp; CONDITIONS'!$F$4),-1),"")</f>
        <v/>
      </c>
      <c r="F22" s="38" t="str">
        <f>IF(C22&lt;"",ROUNDUP(+C22*(100%+'[1]GENERAL TERMS &amp; CONDITIONS'!$F$5),-1),"")</f>
        <v/>
      </c>
      <c r="G22" s="38" t="str">
        <f>IF(D22&lt;"",ROUNDUP(+D22*(100%+'[1]GENERAL TERMS &amp; CONDITIONS'!$F$5),-1),"")</f>
        <v/>
      </c>
      <c r="H22" s="38"/>
      <c r="I22" s="38"/>
      <c r="J22" s="38"/>
    </row>
    <row r="23" spans="1:10" s="24" customFormat="1">
      <c r="A23" s="35" t="s">
        <v>5</v>
      </c>
      <c r="B23" s="36" t="s">
        <v>20</v>
      </c>
      <c r="C23" s="37"/>
      <c r="D23" s="38"/>
      <c r="E23" s="38" t="str">
        <f>IF(D23&lt;"",ROUNDUP(+D23*(100%+'[1]GENERAL TERMS &amp; CONDITIONS'!$F$4),-1),"")</f>
        <v/>
      </c>
      <c r="F23" s="38" t="str">
        <f>IF(C23&lt;"",ROUNDUP(+C23*(100%+'[1]GENERAL TERMS &amp; CONDITIONS'!$F$5),-1),"")</f>
        <v/>
      </c>
      <c r="G23" s="38" t="str">
        <f>IF(D23&lt;"",ROUNDUP(+D23*(100%+'[1]GENERAL TERMS &amp; CONDITIONS'!$F$5),-1),"")</f>
        <v/>
      </c>
      <c r="H23" s="38"/>
      <c r="I23" s="38"/>
      <c r="J23" s="38"/>
    </row>
    <row r="24" spans="1:10" s="24" customFormat="1">
      <c r="A24" s="35" t="s">
        <v>5</v>
      </c>
      <c r="B24" s="36" t="s">
        <v>21</v>
      </c>
      <c r="C24" s="37"/>
      <c r="D24" s="38"/>
      <c r="E24" s="38" t="str">
        <f>IF(D24&lt;"",ROUNDUP(+D24*(100%+'[1]GENERAL TERMS &amp; CONDITIONS'!$F$4),-1),"")</f>
        <v/>
      </c>
      <c r="F24" s="38" t="str">
        <f>IF(C24&lt;"",ROUNDUP(+C24*(100%+'[1]GENERAL TERMS &amp; CONDITIONS'!$F$5),-1),"")</f>
        <v/>
      </c>
      <c r="G24" s="38" t="str">
        <f>IF(D24&lt;"",ROUNDUP(+D24*(100%+'[1]GENERAL TERMS &amp; CONDITIONS'!$F$5),-1),"")</f>
        <v/>
      </c>
      <c r="H24" s="38"/>
      <c r="I24" s="38"/>
      <c r="J24" s="38"/>
    </row>
    <row r="25" spans="1:10">
      <c r="A25" s="35" t="s">
        <v>5</v>
      </c>
      <c r="B25" s="36" t="s">
        <v>22</v>
      </c>
      <c r="C25" s="37"/>
      <c r="D25" s="39"/>
      <c r="E25" s="39" t="str">
        <f>IF(D25&lt;"",ROUNDUP(+D25*(100%+'[1]GENERAL TERMS &amp; CONDITIONS'!$F$4),-1),"")</f>
        <v/>
      </c>
      <c r="F25" s="39" t="str">
        <f>IF(C25&lt;"",ROUNDUP(+C25*(100%+'[1]GENERAL TERMS &amp; CONDITIONS'!$F$5),-1),"")</f>
        <v/>
      </c>
      <c r="G25" s="39" t="str">
        <f>IF(D25&lt;"",ROUNDUP(+D25*(100%+'[1]GENERAL TERMS &amp; CONDITIONS'!$F$5),-1),"")</f>
        <v/>
      </c>
      <c r="H25" s="39"/>
      <c r="I25" s="39"/>
      <c r="J25" s="39"/>
    </row>
    <row r="26" spans="1:10" s="24" customFormat="1">
      <c r="A26" s="35" t="s">
        <v>5</v>
      </c>
      <c r="B26" s="36" t="s">
        <v>23</v>
      </c>
      <c r="C26" s="37"/>
      <c r="D26" s="38"/>
      <c r="E26" s="38" t="str">
        <f>IF(D26&lt;"",ROUNDUP(+D26*(100%+'[1]GENERAL TERMS &amp; CONDITIONS'!$F$4),-1),"")</f>
        <v/>
      </c>
      <c r="F26" s="38" t="str">
        <f>IF(C26&lt;"",ROUNDUP(+C26*(100%+'[1]GENERAL TERMS &amp; CONDITIONS'!$F$5),-1),"")</f>
        <v/>
      </c>
      <c r="G26" s="38" t="str">
        <f>IF(D26&lt;"",ROUNDUP(+D26*(100%+'[1]GENERAL TERMS &amp; CONDITIONS'!$F$5),-1),"")</f>
        <v/>
      </c>
      <c r="H26" s="38"/>
      <c r="I26" s="38"/>
      <c r="J26" s="38"/>
    </row>
    <row r="27" spans="1:10" s="24" customFormat="1">
      <c r="A27" s="35" t="s">
        <v>5</v>
      </c>
      <c r="B27" s="36" t="s">
        <v>24</v>
      </c>
      <c r="C27" s="37"/>
      <c r="D27" s="38"/>
      <c r="E27" s="38" t="str">
        <f>IF(D27&lt;"",ROUNDUP(+D27*(100%+'[1]GENERAL TERMS &amp; CONDITIONS'!$F$4),-1),"")</f>
        <v/>
      </c>
      <c r="F27" s="38" t="str">
        <f>IF(C27&lt;"",ROUNDUP(+C27*(100%+'[1]GENERAL TERMS &amp; CONDITIONS'!$F$5),-1),"")</f>
        <v/>
      </c>
      <c r="G27" s="38" t="str">
        <f>IF(D27&lt;"",ROUNDUP(+D27*(100%+'[1]GENERAL TERMS &amp; CONDITIONS'!$F$5),-1),"")</f>
        <v/>
      </c>
      <c r="H27" s="38"/>
      <c r="I27" s="38"/>
      <c r="J27" s="38"/>
    </row>
    <row r="28" spans="1:10" s="24" customFormat="1" ht="15" customHeight="1">
      <c r="A28" s="31"/>
      <c r="B28" s="40" t="s">
        <v>25</v>
      </c>
      <c r="C28" s="33"/>
      <c r="D28" s="34"/>
      <c r="E28" s="34" t="str">
        <f>IF(D28&lt;"",ROUNDUP(+D28*(100%+'[1]GENERAL TERMS &amp; CONDITIONS'!$F$4),-1),"")</f>
        <v/>
      </c>
      <c r="F28" s="34" t="str">
        <f>IF(C28&lt;"",ROUNDUP(+C28*(100%+'[1]GENERAL TERMS &amp; CONDITIONS'!$F$5),-1),"")</f>
        <v/>
      </c>
      <c r="G28" s="34" t="str">
        <f>IF(D28&lt;"",ROUNDUP(+D28*(100%+'[1]GENERAL TERMS &amp; CONDITIONS'!$F$5),-1),"")</f>
        <v/>
      </c>
      <c r="H28" s="34"/>
      <c r="I28" s="34"/>
      <c r="J28" s="34"/>
    </row>
    <row r="29" spans="1:10" s="24" customFormat="1">
      <c r="A29" s="35" t="s">
        <v>5</v>
      </c>
      <c r="B29" s="36" t="s">
        <v>26</v>
      </c>
      <c r="C29" s="37"/>
      <c r="D29" s="38"/>
      <c r="E29" s="38" t="str">
        <f>IF(D29&lt;"",ROUNDUP(+D29*(100%+'[1]GENERAL TERMS &amp; CONDITIONS'!$F$4),-1),"")</f>
        <v/>
      </c>
      <c r="F29" s="38" t="str">
        <f>IF(C29&lt;"",ROUNDUP(+C29*(100%+'[1]GENERAL TERMS &amp; CONDITIONS'!$F$5),-1),"")</f>
        <v/>
      </c>
      <c r="G29" s="38" t="str">
        <f>IF(D29&lt;"",ROUNDUP(+D29*(100%+'[1]GENERAL TERMS &amp; CONDITIONS'!$F$5),-1),"")</f>
        <v/>
      </c>
      <c r="H29" s="38"/>
      <c r="I29" s="38"/>
      <c r="J29" s="38"/>
    </row>
    <row r="30" spans="1:10" s="24" customFormat="1">
      <c r="A30" s="35" t="s">
        <v>5</v>
      </c>
      <c r="B30" s="36" t="s">
        <v>27</v>
      </c>
      <c r="C30" s="37"/>
      <c r="D30" s="38"/>
      <c r="E30" s="38" t="str">
        <f>IF(D30&lt;"",ROUNDUP(+D30*(100%+'[1]GENERAL TERMS &amp; CONDITIONS'!$F$4),-1),"")</f>
        <v/>
      </c>
      <c r="F30" s="38" t="str">
        <f>IF(C30&lt;"",ROUNDUP(+C30*(100%+'[1]GENERAL TERMS &amp; CONDITIONS'!$F$5),-1),"")</f>
        <v/>
      </c>
      <c r="G30" s="38" t="str">
        <f>IF(D30&lt;"",ROUNDUP(+D30*(100%+'[1]GENERAL TERMS &amp; CONDITIONS'!$F$5),-1),"")</f>
        <v/>
      </c>
      <c r="H30" s="38"/>
      <c r="I30" s="38"/>
      <c r="J30" s="38"/>
    </row>
    <row r="31" spans="1:10" s="24" customFormat="1">
      <c r="A31" s="35" t="s">
        <v>5</v>
      </c>
      <c r="B31" s="36" t="s">
        <v>28</v>
      </c>
      <c r="C31" s="37"/>
      <c r="D31" s="38"/>
      <c r="E31" s="38" t="str">
        <f>IF(D31&lt;"",ROUNDUP(+D31*(100%+'[1]GENERAL TERMS &amp; CONDITIONS'!$F$4),-1),"")</f>
        <v/>
      </c>
      <c r="F31" s="38" t="str">
        <f>IF(C31&lt;"",ROUNDUP(+C31*(100%+'[1]GENERAL TERMS &amp; CONDITIONS'!$F$5),-1),"")</f>
        <v/>
      </c>
      <c r="G31" s="38" t="str">
        <f>IF(D31&lt;"",ROUNDUP(+D31*(100%+'[1]GENERAL TERMS &amp; CONDITIONS'!$F$5),-1),"")</f>
        <v/>
      </c>
      <c r="H31" s="38"/>
      <c r="I31" s="38"/>
      <c r="J31" s="38"/>
    </row>
    <row r="32" spans="1:10" s="24" customFormat="1">
      <c r="A32" s="41" t="s">
        <v>5</v>
      </c>
      <c r="B32" s="42" t="s">
        <v>29</v>
      </c>
      <c r="C32" s="37"/>
      <c r="D32" s="43"/>
      <c r="E32" s="38"/>
      <c r="F32" s="38"/>
      <c r="G32" s="38"/>
      <c r="H32" s="38"/>
      <c r="I32" s="38"/>
      <c r="J32" s="38"/>
    </row>
    <row r="33" spans="1:10" s="45" customFormat="1">
      <c r="A33" s="41" t="s">
        <v>5</v>
      </c>
      <c r="B33" s="42" t="s">
        <v>30</v>
      </c>
      <c r="C33" s="44"/>
      <c r="D33" s="43"/>
      <c r="E33" s="38"/>
      <c r="F33" s="38"/>
      <c r="G33" s="38"/>
      <c r="H33" s="38"/>
      <c r="I33" s="38"/>
      <c r="J33" s="38"/>
    </row>
    <row r="34" spans="1:10" s="45" customFormat="1">
      <c r="A34" s="41" t="s">
        <v>5</v>
      </c>
      <c r="B34" s="42" t="s">
        <v>31</v>
      </c>
      <c r="C34" s="44"/>
      <c r="D34" s="43"/>
      <c r="E34" s="38"/>
      <c r="F34" s="38"/>
      <c r="G34" s="38"/>
      <c r="H34" s="38"/>
      <c r="I34" s="38"/>
      <c r="J34" s="38"/>
    </row>
    <row r="35" spans="1:10" s="24" customFormat="1">
      <c r="A35" s="35" t="s">
        <v>5</v>
      </c>
      <c r="B35" s="36" t="s">
        <v>32</v>
      </c>
      <c r="C35" s="37"/>
      <c r="D35" s="38"/>
      <c r="E35" s="38" t="str">
        <f>IF(D35&lt;"",ROUNDUP(+D35*(100%+'[1]GENERAL TERMS &amp; CONDITIONS'!$F$4),-1),"")</f>
        <v/>
      </c>
      <c r="F35" s="38" t="str">
        <f>IF(C35&lt;"",ROUNDUP(+C35*(100%+'[1]GENERAL TERMS &amp; CONDITIONS'!$F$5),-1),"")</f>
        <v/>
      </c>
      <c r="G35" s="38" t="str">
        <f>IF(D35&lt;"",ROUNDUP(+D35*(100%+'[1]GENERAL TERMS &amp; CONDITIONS'!$F$5),-1),"")</f>
        <v/>
      </c>
      <c r="H35" s="38"/>
      <c r="I35" s="38"/>
      <c r="J35" s="38"/>
    </row>
    <row r="36" spans="1:10" s="24" customFormat="1">
      <c r="A36" s="35" t="s">
        <v>5</v>
      </c>
      <c r="B36" s="36" t="s">
        <v>33</v>
      </c>
      <c r="C36" s="37"/>
      <c r="D36" s="38"/>
      <c r="E36" s="38" t="str">
        <f>IF(D36&lt;"",ROUNDUP(+D36*(100%+'[1]GENERAL TERMS &amp; CONDITIONS'!$F$4),-1),"")</f>
        <v/>
      </c>
      <c r="F36" s="38" t="str">
        <f>IF(C36&lt;"",ROUNDUP(+C36*(100%+'[1]GENERAL TERMS &amp; CONDITIONS'!$F$5),-1),"")</f>
        <v/>
      </c>
      <c r="G36" s="38" t="str">
        <f>IF(D36&lt;"",ROUNDUP(+D36*(100%+'[1]GENERAL TERMS &amp; CONDITIONS'!$F$5),-1),"")</f>
        <v/>
      </c>
      <c r="H36" s="38"/>
      <c r="I36" s="38"/>
      <c r="J36" s="38"/>
    </row>
    <row r="37" spans="1:10" s="24" customFormat="1">
      <c r="A37" s="35" t="s">
        <v>5</v>
      </c>
      <c r="B37" s="36" t="s">
        <v>34</v>
      </c>
      <c r="C37" s="37"/>
      <c r="D37" s="38"/>
      <c r="E37" s="38" t="str">
        <f>IF(D37&lt;"",ROUNDUP(+D37*(100%+'[1]GENERAL TERMS &amp; CONDITIONS'!$F$4),-1),"")</f>
        <v/>
      </c>
      <c r="F37" s="38" t="str">
        <f>IF(C37&lt;"",ROUNDUP(+C37*(100%+'[1]GENERAL TERMS &amp; CONDITIONS'!$F$5),-1),"")</f>
        <v/>
      </c>
      <c r="G37" s="38" t="str">
        <f>IF(D37&lt;"",ROUNDUP(+D37*(100%+'[1]GENERAL TERMS &amp; CONDITIONS'!$F$5),-1),"")</f>
        <v/>
      </c>
      <c r="H37" s="38"/>
      <c r="I37" s="38"/>
      <c r="J37" s="38"/>
    </row>
    <row r="38" spans="1:10" s="24" customFormat="1">
      <c r="A38" s="35" t="s">
        <v>5</v>
      </c>
      <c r="B38" s="36" t="s">
        <v>35</v>
      </c>
      <c r="C38" s="37"/>
      <c r="D38" s="38"/>
      <c r="E38" s="38" t="str">
        <f>IF(D38&lt;"",ROUNDUP(+D38*(100%+'[1]GENERAL TERMS &amp; CONDITIONS'!$F$4),-1),"")</f>
        <v/>
      </c>
      <c r="F38" s="38" t="str">
        <f>IF(C38&lt;"",ROUNDUP(+C38*(100%+'[1]GENERAL TERMS &amp; CONDITIONS'!$F$5),-1),"")</f>
        <v/>
      </c>
      <c r="G38" s="38" t="str">
        <f>IF(D38&lt;"",ROUNDUP(+D38*(100%+'[1]GENERAL TERMS &amp; CONDITIONS'!$F$5),-1),"")</f>
        <v/>
      </c>
      <c r="H38" s="38"/>
      <c r="I38" s="38"/>
      <c r="J38" s="38"/>
    </row>
    <row r="39" spans="1:10" s="24" customFormat="1">
      <c r="A39" s="35" t="s">
        <v>5</v>
      </c>
      <c r="B39" s="36" t="s">
        <v>36</v>
      </c>
      <c r="C39" s="37"/>
      <c r="D39" s="38"/>
      <c r="E39" s="38" t="str">
        <f>IF(D39&lt;"",ROUNDUP(+D39*(100%+'[1]GENERAL TERMS &amp; CONDITIONS'!$F$4),-1),"")</f>
        <v/>
      </c>
      <c r="F39" s="38" t="str">
        <f>IF(C39&lt;"",ROUNDUP(+C39*(100%+'[1]GENERAL TERMS &amp; CONDITIONS'!$F$5),-1),"")</f>
        <v/>
      </c>
      <c r="G39" s="38" t="str">
        <f>IF(D39&lt;"",ROUNDUP(+D39*(100%+'[1]GENERAL TERMS &amp; CONDITIONS'!$F$5),-1),"")</f>
        <v/>
      </c>
      <c r="H39" s="38"/>
      <c r="I39" s="38"/>
      <c r="J39" s="38"/>
    </row>
    <row r="40" spans="1:10" s="24" customFormat="1">
      <c r="A40" s="41" t="s">
        <v>5</v>
      </c>
      <c r="B40" s="42" t="s">
        <v>37</v>
      </c>
      <c r="C40" s="37"/>
      <c r="D40" s="38"/>
      <c r="E40" s="38"/>
      <c r="F40" s="38"/>
      <c r="G40" s="38"/>
      <c r="H40" s="38"/>
      <c r="I40" s="38"/>
      <c r="J40" s="38"/>
    </row>
    <row r="41" spans="1:10" s="24" customFormat="1">
      <c r="A41" s="35" t="s">
        <v>5</v>
      </c>
      <c r="B41" s="36" t="s">
        <v>38</v>
      </c>
      <c r="C41" s="37"/>
      <c r="D41" s="38"/>
      <c r="E41" s="38" t="str">
        <f>IF(D41&lt;"",ROUNDUP(+D41*(100%+'[1]GENERAL TERMS &amp; CONDITIONS'!$F$4),-1),"")</f>
        <v/>
      </c>
      <c r="F41" s="38" t="str">
        <f>IF(C41&lt;"",ROUNDUP(+C41*(100%+'[1]GENERAL TERMS &amp; CONDITIONS'!$F$5),-1),"")</f>
        <v/>
      </c>
      <c r="G41" s="38" t="str">
        <f>IF(D41&lt;"",ROUNDUP(+D41*(100%+'[1]GENERAL TERMS &amp; CONDITIONS'!$F$5),-1),"")</f>
        <v/>
      </c>
      <c r="H41" s="38"/>
      <c r="I41" s="38"/>
      <c r="J41" s="38"/>
    </row>
    <row r="42" spans="1:10" s="24" customFormat="1">
      <c r="A42" s="35" t="s">
        <v>5</v>
      </c>
      <c r="B42" s="36" t="s">
        <v>39</v>
      </c>
      <c r="C42" s="37"/>
      <c r="D42" s="38"/>
      <c r="E42" s="38" t="str">
        <f>IF(D42&lt;"",ROUNDUP(+D42*(100%+'[1]GENERAL TERMS &amp; CONDITIONS'!$F$4),-1),"")</f>
        <v/>
      </c>
      <c r="F42" s="38" t="str">
        <f>IF(C42&lt;"",ROUNDUP(+C42*(100%+'[1]GENERAL TERMS &amp; CONDITIONS'!$F$5),-1),"")</f>
        <v/>
      </c>
      <c r="G42" s="38" t="str">
        <f>IF(D42&lt;"",ROUNDUP(+D42*(100%+'[1]GENERAL TERMS &amp; CONDITIONS'!$F$5),-1),"")</f>
        <v/>
      </c>
      <c r="H42" s="38"/>
      <c r="I42" s="38"/>
      <c r="J42" s="38"/>
    </row>
    <row r="43" spans="1:10" s="24" customFormat="1" ht="15" customHeight="1">
      <c r="A43" s="31"/>
      <c r="B43" s="32" t="s">
        <v>40</v>
      </c>
      <c r="C43" s="33"/>
      <c r="D43" s="34"/>
      <c r="E43" s="34" t="str">
        <f>IF(D43&lt;"",ROUNDUP(+D43*(100%+'[1]GENERAL TERMS &amp; CONDITIONS'!$F$4),-1),"")</f>
        <v/>
      </c>
      <c r="F43" s="34" t="str">
        <f>IF(C43&lt;"",ROUNDUP(+C43*(100%+'[1]GENERAL TERMS &amp; CONDITIONS'!$F$5),-1),"")</f>
        <v/>
      </c>
      <c r="G43" s="34" t="str">
        <f>IF(D43&lt;"",ROUNDUP(+D43*(100%+'[1]GENERAL TERMS &amp; CONDITIONS'!$F$5),-1),"")</f>
        <v/>
      </c>
      <c r="H43" s="34"/>
      <c r="I43" s="34"/>
      <c r="J43" s="34"/>
    </row>
    <row r="44" spans="1:10" s="24" customFormat="1">
      <c r="A44" s="35" t="s">
        <v>5</v>
      </c>
      <c r="B44" s="36" t="s">
        <v>41</v>
      </c>
      <c r="C44" s="37"/>
      <c r="D44" s="38"/>
      <c r="E44" s="38" t="str">
        <f>IF(D44&lt;"",ROUNDUP(+D44*(100%+'[1]GENERAL TERMS &amp; CONDITIONS'!$F$4),-1),"")</f>
        <v/>
      </c>
      <c r="F44" s="38" t="str">
        <f>IF(C44&lt;"",ROUNDUP(+C44*(100%+'[1]GENERAL TERMS &amp; CONDITIONS'!$F$5),-1),"")</f>
        <v/>
      </c>
      <c r="G44" s="38" t="str">
        <f>IF(D44&lt;"",ROUNDUP(+D44*(100%+'[1]GENERAL TERMS &amp; CONDITIONS'!$F$5),-1),"")</f>
        <v/>
      </c>
      <c r="H44" s="38"/>
      <c r="I44" s="38"/>
      <c r="J44" s="38"/>
    </row>
    <row r="45" spans="1:10" s="24" customFormat="1">
      <c r="A45" s="35" t="s">
        <v>5</v>
      </c>
      <c r="B45" s="36" t="s">
        <v>42</v>
      </c>
      <c r="C45" s="37"/>
      <c r="D45" s="38"/>
      <c r="E45" s="38" t="str">
        <f>IF(D45&lt;"",ROUNDUP(+D45*(100%+'[1]GENERAL TERMS &amp; CONDITIONS'!$F$4),-1),"")</f>
        <v/>
      </c>
      <c r="F45" s="38" t="str">
        <f>IF(C45&lt;"",ROUNDUP(+C45*(100%+'[1]GENERAL TERMS &amp; CONDITIONS'!$F$5),-1),"")</f>
        <v/>
      </c>
      <c r="G45" s="38" t="str">
        <f>IF(D45&lt;"",ROUNDUP(+D45*(100%+'[1]GENERAL TERMS &amp; CONDITIONS'!$F$5),-1),"")</f>
        <v/>
      </c>
      <c r="H45" s="38"/>
      <c r="I45" s="38"/>
      <c r="J45" s="38"/>
    </row>
    <row r="46" spans="1:10" s="24" customFormat="1">
      <c r="A46" s="35" t="s">
        <v>5</v>
      </c>
      <c r="B46" s="36" t="s">
        <v>43</v>
      </c>
      <c r="C46" s="37"/>
      <c r="D46" s="38"/>
      <c r="E46" s="38" t="str">
        <f>IF(D46&lt;"",ROUNDUP(+D46*(100%+'[1]GENERAL TERMS &amp; CONDITIONS'!$F$4),-1),"")</f>
        <v/>
      </c>
      <c r="F46" s="38" t="str">
        <f>IF(C46&lt;"",ROUNDUP(+C46*(100%+'[1]GENERAL TERMS &amp; CONDITIONS'!$F$5),-1),"")</f>
        <v/>
      </c>
      <c r="G46" s="38" t="str">
        <f>IF(D46&lt;"",ROUNDUP(+D46*(100%+'[1]GENERAL TERMS &amp; CONDITIONS'!$F$5),-1),"")</f>
        <v/>
      </c>
      <c r="H46" s="38"/>
      <c r="I46" s="38"/>
      <c r="J46" s="38"/>
    </row>
    <row r="47" spans="1:10" s="24" customFormat="1">
      <c r="A47" s="35" t="s">
        <v>5</v>
      </c>
      <c r="B47" s="36" t="s">
        <v>44</v>
      </c>
      <c r="C47" s="37"/>
      <c r="D47" s="38"/>
      <c r="E47" s="38" t="str">
        <f>IF(D47&lt;"",ROUNDUP(+D47*(100%+'[1]GENERAL TERMS &amp; CONDITIONS'!$F$4),-1),"")</f>
        <v/>
      </c>
      <c r="F47" s="38" t="str">
        <f>IF(C47&lt;"",ROUNDUP(+C47*(100%+'[1]GENERAL TERMS &amp; CONDITIONS'!$F$5),-1),"")</f>
        <v/>
      </c>
      <c r="G47" s="38" t="str">
        <f>IF(D47&lt;"",ROUNDUP(+D47*(100%+'[1]GENERAL TERMS &amp; CONDITIONS'!$F$5),-1),"")</f>
        <v/>
      </c>
      <c r="H47" s="38"/>
      <c r="I47" s="38"/>
      <c r="J47" s="38"/>
    </row>
    <row r="48" spans="1:10" s="24" customFormat="1">
      <c r="A48" s="41" t="s">
        <v>5</v>
      </c>
      <c r="B48" s="42" t="s">
        <v>45</v>
      </c>
      <c r="C48" s="37"/>
      <c r="D48" s="38"/>
      <c r="E48" s="38"/>
      <c r="F48" s="38"/>
      <c r="G48" s="38"/>
      <c r="H48" s="38"/>
      <c r="I48" s="38"/>
      <c r="J48" s="38"/>
    </row>
    <row r="49" spans="1:10" s="24" customFormat="1">
      <c r="A49" s="35" t="s">
        <v>5</v>
      </c>
      <c r="B49" s="36" t="s">
        <v>46</v>
      </c>
      <c r="C49" s="37"/>
      <c r="D49" s="38"/>
      <c r="E49" s="38" t="str">
        <f>IF(D49&lt;"",ROUNDUP(+D49*(100%+'[1]GENERAL TERMS &amp; CONDITIONS'!$F$4),-1),"")</f>
        <v/>
      </c>
      <c r="F49" s="38" t="str">
        <f>IF(C49&lt;"",ROUNDUP(+C49*(100%+'[1]GENERAL TERMS &amp; CONDITIONS'!$F$5),-1),"")</f>
        <v/>
      </c>
      <c r="G49" s="38" t="str">
        <f>IF(D49&lt;"",ROUNDUP(+D49*(100%+'[1]GENERAL TERMS &amp; CONDITIONS'!$F$5),-1),"")</f>
        <v/>
      </c>
      <c r="H49" s="38"/>
      <c r="I49" s="38"/>
      <c r="J49" s="38"/>
    </row>
    <row r="50" spans="1:10" s="24" customFormat="1" ht="15" customHeight="1">
      <c r="A50" s="31"/>
      <c r="B50" s="32" t="s">
        <v>47</v>
      </c>
      <c r="C50" s="33"/>
      <c r="D50" s="34"/>
      <c r="E50" s="34" t="str">
        <f>IF(D50&lt;"",ROUNDUP(+D50*(100%+'[1]GENERAL TERMS &amp; CONDITIONS'!$F$4),-1),"")</f>
        <v/>
      </c>
      <c r="F50" s="34" t="str">
        <f>IF(C50&lt;"",ROUNDUP(+C50*(100%+'[1]GENERAL TERMS &amp; CONDITIONS'!$F$5),-1),"")</f>
        <v/>
      </c>
      <c r="G50" s="34" t="str">
        <f>IF(D50&lt;"",ROUNDUP(+D50*(100%+'[1]GENERAL TERMS &amp; CONDITIONS'!$F$5),-1),"")</f>
        <v/>
      </c>
      <c r="H50" s="34"/>
      <c r="I50" s="34"/>
      <c r="J50" s="34"/>
    </row>
    <row r="51" spans="1:10" s="24" customFormat="1">
      <c r="A51" s="35" t="s">
        <v>5</v>
      </c>
      <c r="B51" s="36" t="s">
        <v>48</v>
      </c>
      <c r="C51" s="37"/>
      <c r="D51" s="38"/>
      <c r="E51" s="38" t="str">
        <f>IF(D51&lt;"",ROUNDUP(+D51*(100%+'[1]GENERAL TERMS &amp; CONDITIONS'!$F$4),-1),"")</f>
        <v/>
      </c>
      <c r="F51" s="38" t="str">
        <f>IF(C51&lt;"",ROUNDUP(+C51*(100%+'[1]GENERAL TERMS &amp; CONDITIONS'!$F$5),-1),"")</f>
        <v/>
      </c>
      <c r="G51" s="38" t="str">
        <f>IF(D51&lt;"",ROUNDUP(+D51*(100%+'[1]GENERAL TERMS &amp; CONDITIONS'!$F$5),-1),"")</f>
        <v/>
      </c>
      <c r="H51" s="38"/>
      <c r="I51" s="38"/>
      <c r="J51" s="38"/>
    </row>
    <row r="52" spans="1:10" s="45" customFormat="1">
      <c r="A52" s="41" t="s">
        <v>5</v>
      </c>
      <c r="B52" s="42" t="s">
        <v>49</v>
      </c>
      <c r="C52" s="44"/>
      <c r="D52" s="38"/>
      <c r="E52" s="38" t="str">
        <f>IF(D52&lt;"",ROUNDUP(+D52*(100%+'[1]GENERAL TERMS &amp; CONDITIONS'!$F$4),-1),"")</f>
        <v/>
      </c>
      <c r="F52" s="38" t="str">
        <f>IF(C52&lt;"",ROUNDUP(+C52*(100%+'[1]GENERAL TERMS &amp; CONDITIONS'!$F$5),-1),"")</f>
        <v/>
      </c>
      <c r="G52" s="38" t="str">
        <f>IF(D52&lt;"",ROUNDUP(+D52*(100%+'[1]GENERAL TERMS &amp; CONDITIONS'!$F$5),-1),"")</f>
        <v/>
      </c>
      <c r="H52" s="38"/>
      <c r="I52" s="38"/>
      <c r="J52" s="38"/>
    </row>
    <row r="53" spans="1:10" s="24" customFormat="1">
      <c r="A53" s="35" t="s">
        <v>5</v>
      </c>
      <c r="B53" s="36" t="s">
        <v>50</v>
      </c>
      <c r="C53" s="37"/>
      <c r="D53" s="38"/>
      <c r="E53" s="38" t="str">
        <f>IF(D53&lt;"",ROUNDUP(+D53*(100%+'[1]GENERAL TERMS &amp; CONDITIONS'!$F$4),-1),"")</f>
        <v/>
      </c>
      <c r="F53" s="38" t="str">
        <f>IF(C53&lt;"",ROUNDUP(+C53*(100%+'[1]GENERAL TERMS &amp; CONDITIONS'!$F$5),-1),"")</f>
        <v/>
      </c>
      <c r="G53" s="38" t="str">
        <f>IF(D53&lt;"",ROUNDUP(+D53*(100%+'[1]GENERAL TERMS &amp; CONDITIONS'!$F$5),-1),"")</f>
        <v/>
      </c>
      <c r="H53" s="38"/>
      <c r="I53" s="38"/>
      <c r="J53" s="38"/>
    </row>
    <row r="54" spans="1:10" s="24" customFormat="1">
      <c r="A54" s="35" t="s">
        <v>5</v>
      </c>
      <c r="B54" s="36" t="s">
        <v>51</v>
      </c>
      <c r="C54" s="37"/>
      <c r="D54" s="38"/>
      <c r="E54" s="38" t="str">
        <f>IF(D54&lt;"",ROUNDUP(+D54*(100%+'[1]GENERAL TERMS &amp; CONDITIONS'!$F$4),-1),"")</f>
        <v/>
      </c>
      <c r="F54" s="38" t="str">
        <f>IF(C54&lt;"",ROUNDUP(+C54*(100%+'[1]GENERAL TERMS &amp; CONDITIONS'!$F$5),-1),"")</f>
        <v/>
      </c>
      <c r="G54" s="38" t="str">
        <f>IF(D54&lt;"",ROUNDUP(+D54*(100%+'[1]GENERAL TERMS &amp; CONDITIONS'!$F$5),-1),"")</f>
        <v/>
      </c>
      <c r="H54" s="38"/>
      <c r="I54" s="38"/>
      <c r="J54" s="38"/>
    </row>
    <row r="55" spans="1:10" s="24" customFormat="1">
      <c r="A55" s="35" t="s">
        <v>5</v>
      </c>
      <c r="B55" s="36" t="s">
        <v>52</v>
      </c>
      <c r="C55" s="37"/>
      <c r="D55" s="38"/>
      <c r="E55" s="38" t="str">
        <f>IF(D55&lt;"",ROUNDUP(+D55*(100%+'[1]GENERAL TERMS &amp; CONDITIONS'!$F$4),-1),"")</f>
        <v/>
      </c>
      <c r="F55" s="38" t="str">
        <f>IF(C55&lt;"",ROUNDUP(+C55*(100%+'[1]GENERAL TERMS &amp; CONDITIONS'!$F$5),-1),"")</f>
        <v/>
      </c>
      <c r="G55" s="38" t="str">
        <f>IF(D55&lt;"",ROUNDUP(+D55*(100%+'[1]GENERAL TERMS &amp; CONDITIONS'!$F$5),-1),"")</f>
        <v/>
      </c>
      <c r="H55" s="38"/>
      <c r="I55" s="38"/>
      <c r="J55" s="38"/>
    </row>
    <row r="56" spans="1:10">
      <c r="A56" s="35" t="s">
        <v>5</v>
      </c>
      <c r="B56" s="36" t="s">
        <v>53</v>
      </c>
      <c r="C56" s="46"/>
      <c r="D56" s="38"/>
      <c r="E56" s="38" t="str">
        <f>IF(D56&lt;"",ROUNDUP(+D56*(100%+'[1]GENERAL TERMS &amp; CONDITIONS'!$F$4),-1),"")</f>
        <v/>
      </c>
      <c r="F56" s="38" t="str">
        <f>IF(C56&lt;"",ROUNDUP(+C56*(100%+'[1]GENERAL TERMS &amp; CONDITIONS'!$F$5),-1),"")</f>
        <v/>
      </c>
      <c r="G56" s="38" t="str">
        <f>IF(D56&lt;"",ROUNDUP(+D56*(100%+'[1]GENERAL TERMS &amp; CONDITIONS'!$F$5),-1),"")</f>
        <v/>
      </c>
      <c r="H56" s="38"/>
      <c r="I56" s="38"/>
      <c r="J56" s="38"/>
    </row>
    <row r="57" spans="1:10" s="24" customFormat="1">
      <c r="A57" s="35" t="s">
        <v>5</v>
      </c>
      <c r="B57" s="36" t="s">
        <v>54</v>
      </c>
      <c r="C57" s="37"/>
      <c r="D57" s="38"/>
      <c r="E57" s="38" t="str">
        <f>IF(D57&lt;"",ROUNDUP(+D57*(100%+'[1]GENERAL TERMS &amp; CONDITIONS'!$F$4),-1),"")</f>
        <v/>
      </c>
      <c r="F57" s="38" t="str">
        <f>IF(C57&lt;"",ROUNDUP(+C57*(100%+'[1]GENERAL TERMS &amp; CONDITIONS'!$F$5),-1),"")</f>
        <v/>
      </c>
      <c r="G57" s="38" t="str">
        <f>IF(D57&lt;"",ROUNDUP(+D57*(100%+'[1]GENERAL TERMS &amp; CONDITIONS'!$F$5),-1),"")</f>
        <v/>
      </c>
      <c r="H57" s="38"/>
      <c r="I57" s="38"/>
      <c r="J57" s="38"/>
    </row>
    <row r="58" spans="1:10" s="24" customFormat="1">
      <c r="A58" s="35" t="s">
        <v>5</v>
      </c>
      <c r="B58" s="36" t="s">
        <v>55</v>
      </c>
      <c r="C58" s="37"/>
      <c r="D58" s="38"/>
      <c r="E58" s="38" t="str">
        <f>IF(D58&lt;"",ROUNDUP(+D58*(100%+'[1]GENERAL TERMS &amp; CONDITIONS'!$F$4),-1),"")</f>
        <v/>
      </c>
      <c r="F58" s="38" t="str">
        <f>IF(C58&lt;"",ROUNDUP(+C58*(100%+'[1]GENERAL TERMS &amp; CONDITIONS'!$F$5),-1),"")</f>
        <v/>
      </c>
      <c r="G58" s="38" t="str">
        <f>IF(D58&lt;"",ROUNDUP(+D58*(100%+'[1]GENERAL TERMS &amp; CONDITIONS'!$F$5),-1),"")</f>
        <v/>
      </c>
      <c r="H58" s="38"/>
      <c r="I58" s="38"/>
      <c r="J58" s="38"/>
    </row>
    <row r="59" spans="1:10" s="24" customFormat="1">
      <c r="A59" s="35" t="s">
        <v>5</v>
      </c>
      <c r="B59" s="36" t="s">
        <v>56</v>
      </c>
      <c r="C59" s="37"/>
      <c r="D59" s="38"/>
      <c r="E59" s="38" t="str">
        <f>IF(D59&lt;"",ROUNDUP(+D59*(100%+'[1]GENERAL TERMS &amp; CONDITIONS'!$F$4),-1),"")</f>
        <v/>
      </c>
      <c r="F59" s="38" t="str">
        <f>IF(C59&lt;"",ROUNDUP(+C59*(100%+'[1]GENERAL TERMS &amp; CONDITIONS'!$F$5),-1),"")</f>
        <v/>
      </c>
      <c r="G59" s="38" t="str">
        <f>IF(D59&lt;"",ROUNDUP(+D59*(100%+'[1]GENERAL TERMS &amp; CONDITIONS'!$F$5),-1),"")</f>
        <v/>
      </c>
      <c r="H59" s="38"/>
      <c r="I59" s="38"/>
      <c r="J59" s="38"/>
    </row>
    <row r="60" spans="1:10" s="24" customFormat="1">
      <c r="A60" s="35" t="s">
        <v>5</v>
      </c>
      <c r="B60" s="36" t="s">
        <v>57</v>
      </c>
      <c r="C60" s="37"/>
      <c r="D60" s="38"/>
      <c r="E60" s="38" t="str">
        <f>IF(D60&lt;"",ROUNDUP(+D60*(100%+'[1]GENERAL TERMS &amp; CONDITIONS'!$F$4),-1),"")</f>
        <v/>
      </c>
      <c r="F60" s="38" t="str">
        <f>IF(C60&lt;"",ROUNDUP(+C60*(100%+'[1]GENERAL TERMS &amp; CONDITIONS'!$F$5),-1),"")</f>
        <v/>
      </c>
      <c r="G60" s="38" t="str">
        <f>IF(D60&lt;"",ROUNDUP(+D60*(100%+'[1]GENERAL TERMS &amp; CONDITIONS'!$F$5),-1),"")</f>
        <v/>
      </c>
      <c r="H60" s="38"/>
      <c r="I60" s="38"/>
      <c r="J60" s="38"/>
    </row>
    <row r="61" spans="1:10" s="24" customFormat="1" ht="15" customHeight="1">
      <c r="A61" s="31"/>
      <c r="B61" s="32" t="s">
        <v>58</v>
      </c>
      <c r="C61" s="33"/>
      <c r="D61" s="34"/>
      <c r="E61" s="34" t="str">
        <f>IF(D61&lt;"",ROUNDUP(+D61*(100%+'[1]GENERAL TERMS &amp; CONDITIONS'!$F$4),-1),"")</f>
        <v/>
      </c>
      <c r="F61" s="34" t="str">
        <f>IF(C61&lt;"",ROUNDUP(+C61*(100%+'[1]GENERAL TERMS &amp; CONDITIONS'!$F$5),-1),"")</f>
        <v/>
      </c>
      <c r="G61" s="34" t="str">
        <f>IF(D61&lt;"",ROUNDUP(+D61*(100%+'[1]GENERAL TERMS &amp; CONDITIONS'!$F$5),-1),"")</f>
        <v/>
      </c>
      <c r="H61" s="34"/>
      <c r="I61" s="34"/>
      <c r="J61" s="34"/>
    </row>
    <row r="62" spans="1:10" s="24" customFormat="1">
      <c r="A62" s="35" t="s">
        <v>5</v>
      </c>
      <c r="B62" s="36" t="s">
        <v>59</v>
      </c>
      <c r="C62" s="37"/>
      <c r="D62" s="29">
        <v>33480</v>
      </c>
      <c r="E62" s="29">
        <f>IF(D62&lt;"",ROUNDUP(+D62*(100%+'[1]GENERAL TERMS &amp; CONDITIONS'!$F$4),-1),"")</f>
        <v>33820</v>
      </c>
      <c r="F62" s="29">
        <v>23340</v>
      </c>
      <c r="G62" s="29">
        <v>23340</v>
      </c>
      <c r="H62" s="29">
        <f>IF(G62&lt;"",ROUNDUP(+G62*(100%+'[1]GENERAL TERMS &amp; CONDITIONS'!$F$7),-1),"")</f>
        <v>23750</v>
      </c>
      <c r="I62" s="29">
        <f>IF(H62&lt;"",ROUNDUP(+H62*(100%+'[1]GENERAL TERMS &amp; CONDITIONS'!$F$8),-1),"")</f>
        <v>24230</v>
      </c>
      <c r="J62" s="29">
        <v>24960</v>
      </c>
    </row>
    <row r="63" spans="1:10" s="24" customFormat="1">
      <c r="A63" s="35" t="s">
        <v>5</v>
      </c>
      <c r="B63" s="36" t="s">
        <v>60</v>
      </c>
      <c r="C63" s="37"/>
      <c r="D63" s="38"/>
      <c r="E63" s="38" t="str">
        <f>IF(D63&lt;"",ROUNDUP(+D63*(100%+'[1]GENERAL TERMS &amp; CONDITIONS'!$F$4),-1),"")</f>
        <v/>
      </c>
      <c r="F63" s="38" t="str">
        <f>IF(C63&lt;"",ROUNDUP(+C63*(100%+'[1]GENERAL TERMS &amp; CONDITIONS'!$F$5),-1),"")</f>
        <v/>
      </c>
      <c r="G63" s="38" t="str">
        <f>IF(D63&lt;"",ROUNDUP(+D63*(100%+'[1]GENERAL TERMS &amp; CONDITIONS'!$F$5),-1),"")</f>
        <v/>
      </c>
      <c r="H63" s="38"/>
      <c r="I63" s="38"/>
      <c r="J63" s="38"/>
    </row>
    <row r="64" spans="1:10" s="24" customFormat="1" ht="6" customHeight="1">
      <c r="A64" s="47"/>
      <c r="B64" s="36"/>
      <c r="C64" s="37"/>
      <c r="D64" s="38"/>
      <c r="E64" s="38" t="str">
        <f>IF(D64&lt;"",ROUNDUP(+D64*(100%+'[1]GENERAL TERMS &amp; CONDITIONS'!$F$4),-1),"")</f>
        <v/>
      </c>
      <c r="F64" s="38" t="str">
        <f>IF(C64&lt;"",ROUNDUP(+C64*(100%+'[1]GENERAL TERMS &amp; CONDITIONS'!$F$5),-1),"")</f>
        <v/>
      </c>
      <c r="G64" s="38" t="str">
        <f>IF(D64&lt;"",ROUNDUP(+D64*(100%+'[1]GENERAL TERMS &amp; CONDITIONS'!$F$5),-1),"")</f>
        <v/>
      </c>
      <c r="H64" s="38"/>
      <c r="I64" s="38"/>
      <c r="J64" s="38"/>
    </row>
    <row r="65" spans="1:10" ht="13.5" thickBot="1">
      <c r="A65" s="48"/>
      <c r="B65" s="49" t="s">
        <v>61</v>
      </c>
      <c r="C65" s="50"/>
      <c r="D65" s="51">
        <f>D62+D9</f>
        <v>645540</v>
      </c>
      <c r="E65" s="51">
        <f>E62+E9</f>
        <v>652010</v>
      </c>
      <c r="F65" s="51">
        <v>544360</v>
      </c>
      <c r="G65" s="51">
        <v>544360</v>
      </c>
      <c r="H65" s="52">
        <f>H9+H62</f>
        <v>553890</v>
      </c>
      <c r="I65" s="51">
        <f>I9+I62</f>
        <v>564980</v>
      </c>
      <c r="J65" s="51">
        <v>581940</v>
      </c>
    </row>
    <row r="66" spans="1:10" ht="4.9000000000000004" customHeight="1">
      <c r="A66" s="53"/>
      <c r="B66" s="36"/>
      <c r="C66" s="37"/>
      <c r="D66" s="38"/>
      <c r="E66" s="38" t="str">
        <f>IF(D66&lt;"",ROUNDUP(+D66*(100%+'[1]GENERAL TERMS &amp; CONDITIONS'!$F$4),-1),"")</f>
        <v/>
      </c>
      <c r="F66" s="38" t="str">
        <f>IF(C66&lt;"",ROUNDUP(+C66*(100%+'[1]GENERAL TERMS &amp; CONDITIONS'!$F$5),-1),"")</f>
        <v/>
      </c>
      <c r="G66" s="38" t="str">
        <f>IF(D66&lt;"",ROUNDUP(+D66*(100%+'[1]GENERAL TERMS &amp; CONDITIONS'!$F$5),-1),"")</f>
        <v/>
      </c>
      <c r="H66" s="38"/>
      <c r="I66" s="38"/>
      <c r="J66" s="38"/>
    </row>
    <row r="67" spans="1:10">
      <c r="A67" s="53"/>
      <c r="B67" s="54" t="s">
        <v>62</v>
      </c>
      <c r="C67" s="55"/>
      <c r="D67" s="38"/>
      <c r="E67" s="38" t="str">
        <f>IF(D67&lt;"",ROUNDUP(+D67*(100%+'[1]GENERAL TERMS &amp; CONDITIONS'!$F$4),-1),"")</f>
        <v/>
      </c>
      <c r="F67" s="38" t="str">
        <f>IF(C67&lt;"",ROUNDUP(+C67*(100%+'[1]GENERAL TERMS &amp; CONDITIONS'!$F$5),-1),"")</f>
        <v/>
      </c>
      <c r="G67" s="38" t="str">
        <f>IF(D67&lt;"",ROUNDUP(+D67*(100%+'[1]GENERAL TERMS &amp; CONDITIONS'!$F$5),-1),"")</f>
        <v/>
      </c>
      <c r="H67" s="38"/>
      <c r="I67" s="38"/>
      <c r="J67" s="38"/>
    </row>
    <row r="68" spans="1:10" s="56" customFormat="1" ht="11.25">
      <c r="A68" s="53"/>
      <c r="B68" s="36" t="s">
        <v>63</v>
      </c>
      <c r="C68" s="37"/>
      <c r="D68" s="39">
        <v>3760</v>
      </c>
      <c r="E68" s="39">
        <f>IF(D68&lt;"",ROUNDUP(+D68*(100%+'[1]GENERAL TERMS &amp; CONDITIONS'!$F$4),-1),"")</f>
        <v>3800</v>
      </c>
      <c r="F68" s="39">
        <v>3910</v>
      </c>
      <c r="G68" s="39">
        <v>3910</v>
      </c>
      <c r="H68" s="39">
        <f>IF(G68&lt;"",ROUNDUP(+G68*(100%+'[1]GENERAL TERMS &amp; CONDITIONS'!$F$7),-1),"")</f>
        <v>3980</v>
      </c>
      <c r="I68" s="39">
        <f>IF(H68&lt;"",ROUNDUP(+H68*(100%+'[1]GENERAL TERMS &amp; CONDITIONS'!$F$8),-1),"")</f>
        <v>4060</v>
      </c>
      <c r="J68" s="39">
        <v>4190</v>
      </c>
    </row>
    <row r="69" spans="1:10" s="56" customFormat="1" ht="11.25">
      <c r="A69" s="57"/>
      <c r="B69" s="58" t="s">
        <v>64</v>
      </c>
      <c r="C69" s="59"/>
      <c r="D69" s="60">
        <v>7600</v>
      </c>
      <c r="E69" s="60">
        <f>IF(D69&lt;"",ROUNDUP(+D69*(100%+'[1]GENERAL TERMS &amp; CONDITIONS'!$F$4),-1),"")</f>
        <v>7680</v>
      </c>
      <c r="F69" s="60">
        <v>7900</v>
      </c>
      <c r="G69" s="61">
        <v>7900</v>
      </c>
      <c r="H69" s="62">
        <f>IF(G69&lt;"",ROUNDUP(+G69*(100%+'[1]GENERAL TERMS &amp; CONDITIONS'!$F$7),-1),"")</f>
        <v>8040</v>
      </c>
      <c r="I69" s="60">
        <f>IF(H69&lt;"",ROUNDUP(+H69*(100%+'[1]GENERAL TERMS &amp; CONDITIONS'!$F$8),-1),"")</f>
        <v>8210</v>
      </c>
      <c r="J69" s="60">
        <v>8460</v>
      </c>
    </row>
    <row r="70" spans="1:10" s="56" customFormat="1" ht="11.25">
      <c r="A70" s="53"/>
      <c r="B70" s="36"/>
      <c r="C70" s="37"/>
      <c r="D70" s="39"/>
      <c r="E70" s="39"/>
      <c r="F70" s="39"/>
      <c r="G70" s="39"/>
      <c r="H70" s="63"/>
      <c r="I70" s="39"/>
      <c r="J70" s="39"/>
    </row>
    <row r="71" spans="1:10" s="24" customFormat="1" ht="15.75" customHeight="1">
      <c r="A71" s="64" t="s">
        <v>65</v>
      </c>
      <c r="B71" s="65"/>
      <c r="C71" s="66"/>
      <c r="D71" s="23" t="s">
        <v>4</v>
      </c>
      <c r="E71" s="23" t="str">
        <f>IF(D71&lt;"",ROUNDUP(+D71*(100%+'[1]GENERAL TERMS &amp; CONDITIONS'!$F$4),-1),"")</f>
        <v/>
      </c>
      <c r="F71" s="23" t="str">
        <f>IF(C71&lt;"",ROUNDUP(+C71*(100%+'[1]GENERAL TERMS &amp; CONDITIONS'!$F$5),-1),"")</f>
        <v/>
      </c>
      <c r="G71" s="67" t="str">
        <f>IF(D71&lt;"",ROUNDUP(+D71*(100%+'[1]GENERAL TERMS &amp; CONDITIONS'!$F$5),-1),"")</f>
        <v/>
      </c>
      <c r="H71" s="68"/>
      <c r="I71" s="23"/>
      <c r="J71" s="23"/>
    </row>
    <row r="72" spans="1:10">
      <c r="A72" s="31"/>
      <c r="B72" s="32" t="s">
        <v>66</v>
      </c>
      <c r="C72" s="33"/>
      <c r="D72" s="34"/>
      <c r="E72" s="34" t="str">
        <f>IF(D72&lt;"",ROUNDUP(+D72*(100%+'[1]GENERAL TERMS &amp; CONDITIONS'!$F$4),-1),"")</f>
        <v/>
      </c>
      <c r="F72" s="34" t="str">
        <f>IF(C72&lt;"",ROUNDUP(+C72*(100%+'[1]GENERAL TERMS &amp; CONDITIONS'!$F$5),-1),"")</f>
        <v/>
      </c>
      <c r="G72" s="34" t="str">
        <f>IF(D72&lt;"",ROUNDUP(+D72*(100%+'[1]GENERAL TERMS &amp; CONDITIONS'!$F$5),-1),"")</f>
        <v/>
      </c>
      <c r="H72" s="34"/>
      <c r="I72" s="34"/>
      <c r="J72" s="34"/>
    </row>
    <row r="73" spans="1:10">
      <c r="A73" s="35" t="s">
        <v>5</v>
      </c>
      <c r="B73" s="36" t="s">
        <v>67</v>
      </c>
      <c r="C73" s="37"/>
      <c r="D73" s="39">
        <v>3490</v>
      </c>
      <c r="E73" s="39">
        <f>IF(D73&lt;"",ROUNDUP(+D73*(100%+'[1]GENERAL TERMS &amp; CONDITIONS'!$F$4),-1),"")</f>
        <v>3530</v>
      </c>
      <c r="F73" s="39">
        <v>3740</v>
      </c>
      <c r="G73" s="39">
        <v>3740</v>
      </c>
      <c r="H73" s="39">
        <f>IF(G73&lt;"",ROUNDUP(+G73*(100%+'[1]GENERAL TERMS &amp; CONDITIONS'!$F$7),-1),"")</f>
        <v>3810</v>
      </c>
      <c r="I73" s="39">
        <f>IF(H73&lt;"",ROUNDUP(+H73*(100%+'[1]GENERAL TERMS &amp; CONDITIONS'!$F$8),-1),"")</f>
        <v>3890</v>
      </c>
      <c r="J73" s="39">
        <v>4010</v>
      </c>
    </row>
    <row r="74" spans="1:10">
      <c r="A74" s="31"/>
      <c r="B74" s="32" t="s">
        <v>68</v>
      </c>
      <c r="C74" s="33"/>
      <c r="D74" s="34"/>
      <c r="E74" s="34" t="str">
        <f>IF(D74&lt;"",ROUNDUP(+D74*(100%+'[1]GENERAL TERMS &amp; CONDITIONS'!$F$4),-1),"")</f>
        <v/>
      </c>
      <c r="F74" s="34" t="str">
        <f>IF(C74&lt;"",ROUNDUP(+C74*(100%+'[1]GENERAL TERMS &amp; CONDITIONS'!$F$5),-1),"")</f>
        <v/>
      </c>
      <c r="G74" s="34" t="str">
        <f>IF(D74&lt;"",ROUNDUP(+D74*(100%+'[1]GENERAL TERMS &amp; CONDITIONS'!$F$5),-1),"")</f>
        <v/>
      </c>
      <c r="H74" s="34"/>
      <c r="I74" s="34"/>
      <c r="J74" s="34"/>
    </row>
    <row r="75" spans="1:10">
      <c r="A75" s="35" t="s">
        <v>5</v>
      </c>
      <c r="B75" s="36" t="s">
        <v>69</v>
      </c>
      <c r="C75" s="36"/>
      <c r="D75" s="43">
        <v>37450</v>
      </c>
      <c r="E75" s="43">
        <f t="shared" ref="E75:E78" si="0">D75</f>
        <v>37450</v>
      </c>
      <c r="F75" s="38">
        <v>39650</v>
      </c>
      <c r="G75" s="38">
        <v>39650</v>
      </c>
      <c r="H75" s="39">
        <f>IF(G75&lt;"",ROUNDUP(+G75*(100%+'[1]GENERAL TERMS &amp; CONDITIONS'!$F$7),-1),"")</f>
        <v>40350</v>
      </c>
      <c r="I75" s="39">
        <f>'[1]Orange Peel Grapples'!I12</f>
        <v>39970</v>
      </c>
      <c r="J75" s="39">
        <v>43970</v>
      </c>
    </row>
    <row r="76" spans="1:10">
      <c r="A76" s="35" t="s">
        <v>5</v>
      </c>
      <c r="B76" s="36" t="s">
        <v>70</v>
      </c>
      <c r="C76" s="36"/>
      <c r="D76" s="43">
        <v>38710</v>
      </c>
      <c r="E76" s="43">
        <f t="shared" si="0"/>
        <v>38710</v>
      </c>
      <c r="F76" s="38">
        <v>40990</v>
      </c>
      <c r="G76" s="38">
        <v>40990</v>
      </c>
      <c r="H76" s="39">
        <f>IF(G76&lt;"",ROUNDUP(+G76*(100%+'[1]GENERAL TERMS &amp; CONDITIONS'!$F$7),-1),"")</f>
        <v>41710</v>
      </c>
      <c r="I76" s="39">
        <f>'[1]Orange Peel Grapples'!I13</f>
        <v>41350</v>
      </c>
      <c r="J76" s="39">
        <v>45480</v>
      </c>
    </row>
    <row r="77" spans="1:10">
      <c r="A77" s="35" t="s">
        <v>5</v>
      </c>
      <c r="B77" s="36" t="s">
        <v>71</v>
      </c>
      <c r="C77" s="36"/>
      <c r="D77" s="43">
        <v>42300</v>
      </c>
      <c r="E77" s="43">
        <f t="shared" si="0"/>
        <v>42300</v>
      </c>
      <c r="F77" s="38">
        <v>44790</v>
      </c>
      <c r="G77" s="38">
        <v>44790</v>
      </c>
      <c r="H77" s="39">
        <f>IF(G77&lt;"",ROUNDUP(+G77*(100%+'[1]GENERAL TERMS &amp; CONDITIONS'!$F$7),-1),"")</f>
        <v>45580</v>
      </c>
      <c r="I77" s="39">
        <f>'[1]Orange Peel Grapples'!I25</f>
        <v>45150</v>
      </c>
      <c r="J77" s="39">
        <v>49660</v>
      </c>
    </row>
    <row r="78" spans="1:10">
      <c r="A78" s="35" t="s">
        <v>5</v>
      </c>
      <c r="B78" s="36" t="s">
        <v>72</v>
      </c>
      <c r="C78" s="36"/>
      <c r="D78" s="43">
        <v>43830</v>
      </c>
      <c r="E78" s="43">
        <f t="shared" si="0"/>
        <v>43830</v>
      </c>
      <c r="F78" s="38">
        <v>46410</v>
      </c>
      <c r="G78" s="38">
        <v>46410</v>
      </c>
      <c r="H78" s="39">
        <f>IF(G78&lt;"",ROUNDUP(+G78*(100%+'[1]GENERAL TERMS &amp; CONDITIONS'!$F$7),-1),"")</f>
        <v>47230</v>
      </c>
      <c r="I78" s="39">
        <f>'[1]Orange Peel Grapples'!I26</f>
        <v>46790</v>
      </c>
      <c r="J78" s="39">
        <v>51470</v>
      </c>
    </row>
    <row r="79" spans="1:10" s="45" customFormat="1">
      <c r="A79" s="69"/>
      <c r="B79" s="40" t="s">
        <v>73</v>
      </c>
      <c r="C79" s="70"/>
      <c r="D79" s="40"/>
      <c r="E79" s="71" t="str">
        <f>IF(D79&lt;"",ROUNDUP(+D79*(100%+'[1]GENERAL TERMS &amp; CONDITIONS'!$F$4),-1),"")</f>
        <v/>
      </c>
      <c r="F79" s="71" t="str">
        <f>IF(E79&lt;"",ROUNDUP(+E79*(100%+'[1]GENERAL TERMS &amp; CONDITIONS'!$F$5),-1),"")</f>
        <v/>
      </c>
      <c r="G79" s="71" t="str">
        <f>IF(F79&lt;"",ROUNDUP(+F79*(100%+'[1]GENERAL TERMS &amp; CONDITIONS'!$F$6),-1),"")</f>
        <v/>
      </c>
      <c r="H79" s="71" t="str">
        <f>IF(F79&lt;"",ROUNDUP(+F79*(100%+'[1]GENERAL TERMS &amp; CONDITIONS'!$F$6),-1),"")</f>
        <v/>
      </c>
      <c r="I79" s="71" t="str">
        <f>IF(G79&lt;"",ROUNDUP(+G79*(100%+'[1]GENERAL TERMS &amp; CONDITIONS'!$F$6),-1),"")</f>
        <v/>
      </c>
      <c r="J79" s="71"/>
    </row>
    <row r="80" spans="1:10" s="77" customFormat="1">
      <c r="A80" s="72" t="s">
        <v>5</v>
      </c>
      <c r="B80" s="73" t="s">
        <v>74</v>
      </c>
      <c r="C80" s="74"/>
      <c r="D80" s="75">
        <v>5610</v>
      </c>
      <c r="E80" s="76">
        <f>IF(D80&lt;"",ROUNDUP(+D80*(100%+'[1]GENERAL TERMS &amp; CONDITIONS'!$F$4),-1),"")</f>
        <v>5670</v>
      </c>
      <c r="F80" s="76">
        <f>IF(E80&lt;"",ROUNDUP(+E80*(100%+'[1]GENERAL TERMS &amp; CONDITIONS'!$F$5),-1),"")</f>
        <v>5830</v>
      </c>
      <c r="G80" s="76">
        <f>IF(F80&lt;"",ROUNDUP(+F80*(100%+'[1]GENERAL TERMS &amp; CONDITIONS'!$F$6),-1),"")</f>
        <v>6010</v>
      </c>
      <c r="H80" s="76">
        <f>IF(G80&lt;"",ROUNDUP(+G80*(100%+'[1]GENERAL TERMS &amp; CONDITIONS'!$F$7),-1),"")</f>
        <v>6120</v>
      </c>
      <c r="I80" s="76">
        <f>IF(H80&lt;"",ROUNDUP(+H80*(100%+'[1]GENERAL TERMS &amp; CONDITIONS'!$F$8),-1),"")</f>
        <v>6250</v>
      </c>
      <c r="J80" s="76">
        <v>6440</v>
      </c>
    </row>
    <row r="81" spans="1:225" s="77" customFormat="1">
      <c r="A81" s="72" t="s">
        <v>5</v>
      </c>
      <c r="B81" s="73" t="s">
        <v>75</v>
      </c>
      <c r="C81" s="74"/>
      <c r="D81" s="75">
        <v>25500</v>
      </c>
      <c r="E81" s="76">
        <f>IF(D81&lt;"",ROUNDUP(+D81*(100%+'[1]GENERAL TERMS &amp; CONDITIONS'!$F$4),-1),"")</f>
        <v>25760</v>
      </c>
      <c r="F81" s="76">
        <f>IF(E81&lt;"",ROUNDUP(+E81*(100%+'[1]GENERAL TERMS &amp; CONDITIONS'!$F$5),-1),"")</f>
        <v>26480</v>
      </c>
      <c r="G81" s="76">
        <f>IF(F81&lt;"",ROUNDUP(+F81*(100%+'[1]GENERAL TERMS &amp; CONDITIONS'!$F$6),-1),"")</f>
        <v>27280</v>
      </c>
      <c r="H81" s="76">
        <f>IF(G81&lt;"",ROUNDUP(+G81*(100%+'[1]GENERAL TERMS &amp; CONDITIONS'!$F$7),-1),"")</f>
        <v>27760</v>
      </c>
      <c r="I81" s="76">
        <f>IF(H81&lt;"",ROUNDUP(+H81*(100%+'[1]GENERAL TERMS &amp; CONDITIONS'!$F$8),-1),"")</f>
        <v>28320</v>
      </c>
      <c r="J81" s="76">
        <v>29170</v>
      </c>
    </row>
    <row r="82" spans="1:225" s="24" customFormat="1">
      <c r="A82" s="78"/>
      <c r="B82" s="32" t="s">
        <v>7</v>
      </c>
      <c r="C82" s="33"/>
      <c r="D82" s="34"/>
      <c r="E82" s="34" t="str">
        <f>IF(D82&lt;"",ROUNDUP(+D82*(100%+'[1]GENERAL TERMS &amp; CONDITIONS'!$F$4),-1),"")</f>
        <v/>
      </c>
      <c r="F82" s="34" t="str">
        <f>IF(C82&lt;"",ROUNDUP(+C82*(100%+'[1]GENERAL TERMS &amp; CONDITIONS'!$F$5),-1),"")</f>
        <v/>
      </c>
      <c r="G82" s="34" t="str">
        <f>IF(D82&lt;"",ROUNDUP(+D82*(100%+'[1]GENERAL TERMS &amp; CONDITIONS'!$F$5),-1),"")</f>
        <v/>
      </c>
      <c r="H82" s="34"/>
      <c r="I82" s="34"/>
      <c r="J82" s="34"/>
    </row>
    <row r="83" spans="1:225" s="24" customFormat="1" ht="11.25" customHeight="1">
      <c r="A83" s="35" t="s">
        <v>5</v>
      </c>
      <c r="B83" s="36" t="s">
        <v>76</v>
      </c>
      <c r="C83" s="37"/>
      <c r="D83" s="39">
        <v>1980</v>
      </c>
      <c r="E83" s="39">
        <f>IF(D83&lt;"",ROUNDUP(+D83*(100%+'[1]GENERAL TERMS &amp; CONDITIONS'!$F$4),-1),"")</f>
        <v>2000</v>
      </c>
      <c r="F83" s="39">
        <v>2130</v>
      </c>
      <c r="G83" s="39">
        <v>2130</v>
      </c>
      <c r="H83" s="39">
        <f>IF(G83&lt;"",ROUNDUP(+G83*(100%+'[1]GENERAL TERMS &amp; CONDITIONS'!$F$7),-1),"")</f>
        <v>2170</v>
      </c>
      <c r="I83" s="39">
        <f>IF(H83&lt;"",ROUNDUP(+H83*(100%+'[1]GENERAL TERMS &amp; CONDITIONS'!$F$8),-1),"")</f>
        <v>2220</v>
      </c>
      <c r="J83" s="39">
        <v>2290</v>
      </c>
    </row>
    <row r="84" spans="1:225" s="83" customFormat="1">
      <c r="A84" s="79" t="s">
        <v>5</v>
      </c>
      <c r="B84" s="80" t="s">
        <v>77</v>
      </c>
      <c r="C84" s="81" t="s">
        <v>78</v>
      </c>
      <c r="D84" s="82">
        <v>-21670</v>
      </c>
      <c r="E84" s="82">
        <f>D84</f>
        <v>-21670</v>
      </c>
      <c r="F84" s="82">
        <v>-22270</v>
      </c>
      <c r="G84" s="82">
        <f>IF(D84&lt;"",ROUNDUP(+D84*(100%+'[1]GENERAL TERMS &amp; CONDITIONS'!$F$5),-1),"")</f>
        <v>-22270</v>
      </c>
      <c r="H84" s="82">
        <f>IF(D84&lt;"",ROUNDUP(+D84*(100%+'[1]GENERAL TERMS &amp; CONDITIONS'!$F$5),-1),"")</f>
        <v>-22270</v>
      </c>
      <c r="I84" s="82">
        <f>IF(E84&lt;"",ROUNDUP(+E84*(100%+'[1]GENERAL TERMS &amp; CONDITIONS'!$F$5),-1),"")</f>
        <v>-22270</v>
      </c>
      <c r="J84" s="82">
        <v>-22270</v>
      </c>
    </row>
    <row r="85" spans="1:225">
      <c r="A85" s="31"/>
      <c r="B85" s="32" t="s">
        <v>13</v>
      </c>
      <c r="C85" s="33"/>
      <c r="D85" s="34"/>
      <c r="E85" s="34" t="str">
        <f>IF(D85&lt;"",ROUNDUP(+D85*(100%+'[1]GENERAL TERMS &amp; CONDITIONS'!$F$4),-1),"")</f>
        <v/>
      </c>
      <c r="F85" s="34" t="str">
        <f>IF(C85&lt;"",ROUNDUP(+C85*(100%+'[1]GENERAL TERMS &amp; CONDITIONS'!$F$5),-1),"")</f>
        <v/>
      </c>
      <c r="G85" s="34" t="str">
        <f>IF(D85&lt;"",ROUNDUP(+D85*(100%+'[1]GENERAL TERMS &amp; CONDITIONS'!$F$5),-1),"")</f>
        <v/>
      </c>
      <c r="H85" s="34"/>
      <c r="I85" s="34"/>
      <c r="J85" s="34"/>
    </row>
    <row r="86" spans="1:225">
      <c r="A86" s="35" t="s">
        <v>5</v>
      </c>
      <c r="B86" s="42" t="s">
        <v>79</v>
      </c>
      <c r="C86" s="37"/>
      <c r="D86" s="39">
        <v>6770</v>
      </c>
      <c r="E86" s="39">
        <f>IF(D86&lt;"",ROUNDUP(+D86*(100%+'[1]GENERAL TERMS &amp; CONDITIONS'!$F$4),-1),"")</f>
        <v>6840</v>
      </c>
      <c r="F86" s="39">
        <v>7250</v>
      </c>
      <c r="G86" s="39">
        <v>7250</v>
      </c>
      <c r="H86" s="39">
        <f>IF(G86&lt;"",ROUNDUP(+G86*(100%+'[1]GENERAL TERMS &amp; CONDITIONS'!$F$7),-1),"")</f>
        <v>7380</v>
      </c>
      <c r="I86" s="39">
        <f>IF(H86&lt;"",ROUNDUP(+H86*(100%+'[1]GENERAL TERMS &amp; CONDITIONS'!$F$8),-1),"")</f>
        <v>7530</v>
      </c>
      <c r="J86" s="39">
        <v>7760</v>
      </c>
    </row>
    <row r="87" spans="1:225" s="85" customFormat="1">
      <c r="A87" s="79" t="s">
        <v>5</v>
      </c>
      <c r="B87" s="73" t="s">
        <v>80</v>
      </c>
      <c r="C87" s="84"/>
      <c r="D87" s="76">
        <v>9535</v>
      </c>
      <c r="E87" s="76">
        <f>IF(D87&lt;"",ROUNDUP(+D87*(100%+'[1]GENERAL TERMS &amp; CONDITIONS'!$F$4),-1),"")</f>
        <v>9640</v>
      </c>
      <c r="F87" s="76">
        <v>10210</v>
      </c>
      <c r="G87" s="76">
        <v>10210</v>
      </c>
      <c r="H87" s="76">
        <f>IF(G87&lt;"",ROUNDUP(+G87*(100%+'[1]GENERAL TERMS &amp; CONDITIONS'!$F$7),-1),"")</f>
        <v>10390</v>
      </c>
      <c r="I87" s="76">
        <f>IF(H87&lt;"",ROUNDUP(+H87*(100%+'[1]GENERAL TERMS &amp; CONDITIONS'!$F$8),-1),"")</f>
        <v>10600</v>
      </c>
      <c r="J87" s="76">
        <v>10920</v>
      </c>
    </row>
    <row r="88" spans="1:225" s="85" customFormat="1">
      <c r="A88" s="79" t="s">
        <v>5</v>
      </c>
      <c r="B88" s="80" t="s">
        <v>81</v>
      </c>
      <c r="C88" s="84"/>
      <c r="D88" s="75">
        <v>0</v>
      </c>
      <c r="E88" s="76" t="s">
        <v>82</v>
      </c>
      <c r="F88" s="76" t="s">
        <v>82</v>
      </c>
      <c r="G88" s="76" t="s">
        <v>82</v>
      </c>
      <c r="H88" s="76" t="s">
        <v>82</v>
      </c>
      <c r="I88" s="76" t="s">
        <v>82</v>
      </c>
      <c r="J88" s="76" t="s">
        <v>82</v>
      </c>
    </row>
    <row r="89" spans="1:225" s="24" customFormat="1">
      <c r="A89" s="31"/>
      <c r="B89" s="32" t="s">
        <v>25</v>
      </c>
      <c r="C89" s="33"/>
      <c r="D89" s="34"/>
      <c r="E89" s="34" t="str">
        <f>IF(D89&lt;"",ROUNDUP(+D89*(100%+'[1]GENERAL TERMS &amp; CONDITIONS'!$F$4),-1),"")</f>
        <v/>
      </c>
      <c r="F89" s="34" t="str">
        <f>IF(C89&lt;"",ROUNDUP(+C89*(100%+'[1]GENERAL TERMS &amp; CONDITIONS'!$F$5),-1),"")</f>
        <v/>
      </c>
      <c r="G89" s="34" t="str">
        <f>IF(D89&lt;"",ROUNDUP(+D89*(100%+'[1]GENERAL TERMS &amp; CONDITIONS'!$F$5),-1),"")</f>
        <v/>
      </c>
      <c r="H89" s="34"/>
      <c r="I89" s="34"/>
      <c r="J89" s="34"/>
    </row>
    <row r="90" spans="1:225" s="85" customFormat="1">
      <c r="A90" s="72" t="s">
        <v>5</v>
      </c>
      <c r="B90" s="73" t="s">
        <v>83</v>
      </c>
      <c r="C90" s="86"/>
      <c r="D90" s="75">
        <v>-14500</v>
      </c>
      <c r="E90" s="76">
        <f>D90</f>
        <v>-14500</v>
      </c>
      <c r="F90" s="76">
        <v>-14500</v>
      </c>
      <c r="G90" s="76">
        <f>E90</f>
        <v>-14500</v>
      </c>
      <c r="H90" s="76">
        <f>E90</f>
        <v>-14500</v>
      </c>
      <c r="I90" s="76">
        <v>10850</v>
      </c>
      <c r="J90" s="76">
        <v>11180</v>
      </c>
    </row>
    <row r="91" spans="1:225" s="85" customFormat="1">
      <c r="A91" s="72" t="s">
        <v>5</v>
      </c>
      <c r="B91" s="73" t="s">
        <v>84</v>
      </c>
      <c r="C91" s="86"/>
      <c r="D91" s="75"/>
      <c r="E91" s="76"/>
      <c r="F91" s="76"/>
      <c r="G91" s="76"/>
      <c r="H91" s="76"/>
      <c r="I91" s="76">
        <v>17050</v>
      </c>
      <c r="J91" s="76">
        <v>17570</v>
      </c>
    </row>
    <row r="92" spans="1:225" s="85" customFormat="1">
      <c r="A92" s="79" t="s">
        <v>5</v>
      </c>
      <c r="B92" s="80" t="s">
        <v>85</v>
      </c>
      <c r="C92" s="81"/>
      <c r="D92" s="76"/>
      <c r="E92" s="76" t="s">
        <v>82</v>
      </c>
      <c r="F92" s="76">
        <v>50710</v>
      </c>
      <c r="G92" s="76">
        <v>50710</v>
      </c>
      <c r="H92" s="76">
        <f>IF(G92&lt;"",ROUNDUP(+G92*(100%+'[1]GENERAL TERMS &amp; CONDITIONS'!$F$7),-1),"")</f>
        <v>51600</v>
      </c>
      <c r="I92" s="76">
        <f>IF(H92&lt;"",ROUNDUP(+H92*(100%+'[1]GENERAL TERMS &amp; CONDITIONS'!$F$8),-1),"")</f>
        <v>52640</v>
      </c>
      <c r="J92" s="76">
        <v>54220</v>
      </c>
    </row>
    <row r="93" spans="1:225" s="85" customFormat="1">
      <c r="A93" s="79" t="s">
        <v>5</v>
      </c>
      <c r="B93" s="80" t="s">
        <v>86</v>
      </c>
      <c r="C93" s="81" t="s">
        <v>78</v>
      </c>
      <c r="D93" s="76"/>
      <c r="E93" s="76"/>
      <c r="F93" s="75">
        <v>-4600</v>
      </c>
      <c r="G93" s="76">
        <v>-4600</v>
      </c>
      <c r="H93" s="76">
        <v>-4600</v>
      </c>
      <c r="I93" s="76">
        <v>-4600</v>
      </c>
      <c r="J93" s="76">
        <v>-4600</v>
      </c>
    </row>
    <row r="94" spans="1:225" s="89" customFormat="1">
      <c r="A94" s="41" t="s">
        <v>5</v>
      </c>
      <c r="B94" s="42" t="s">
        <v>87</v>
      </c>
      <c r="C94" s="87"/>
      <c r="D94" s="88"/>
      <c r="E94" s="39"/>
      <c r="F94" s="39">
        <v>820</v>
      </c>
      <c r="G94" s="39">
        <v>820</v>
      </c>
      <c r="H94" s="39">
        <f>IF(G94&lt;"",ROUNDUP(+G94*(100%+'[1]GENERAL TERMS &amp; CONDITIONS'!$F$7),-1),"")</f>
        <v>840</v>
      </c>
      <c r="I94" s="39">
        <f>IF(H94&lt;"",ROUNDUP(+H94*(100%+'[1]GENERAL TERMS &amp; CONDITIONS'!$F$8),-1),"")</f>
        <v>860</v>
      </c>
      <c r="J94" s="39">
        <v>890</v>
      </c>
    </row>
    <row r="95" spans="1:225">
      <c r="A95" s="35" t="s">
        <v>5</v>
      </c>
      <c r="B95" s="36" t="s">
        <v>88</v>
      </c>
      <c r="C95" s="37"/>
      <c r="D95" s="39">
        <v>2710</v>
      </c>
      <c r="E95" s="39">
        <f>IF(D95&lt;"",ROUNDUP(+D95*(100%+'[1]GENERAL TERMS &amp; CONDITIONS'!$F$4),-1),"")</f>
        <v>2740</v>
      </c>
      <c r="F95" s="39">
        <v>2910</v>
      </c>
      <c r="G95" s="39">
        <v>2910</v>
      </c>
      <c r="H95" s="39">
        <f>IF(G95&lt;"",ROUNDUP(+G95*(100%+'[1]GENERAL TERMS &amp; CONDITIONS'!$F$7),-1),"")</f>
        <v>2970</v>
      </c>
      <c r="I95" s="39">
        <f>IF(H95&lt;"",ROUNDUP(+H95*(100%+'[1]GENERAL TERMS &amp; CONDITIONS'!$F$8),-1),"")</f>
        <v>3030</v>
      </c>
      <c r="J95" s="39">
        <v>3130</v>
      </c>
    </row>
    <row r="96" spans="1:225">
      <c r="A96" s="35" t="s">
        <v>5</v>
      </c>
      <c r="B96" s="36" t="s">
        <v>89</v>
      </c>
      <c r="C96" s="37"/>
      <c r="D96" s="39">
        <v>1130</v>
      </c>
      <c r="E96" s="39">
        <f>IF(D96&lt;"",ROUNDUP(+D96*(100%+'[1]GENERAL TERMS &amp; CONDITIONS'!$F$4),-1),"")</f>
        <v>1150</v>
      </c>
      <c r="F96" s="39">
        <v>1230</v>
      </c>
      <c r="G96" s="39">
        <v>1230</v>
      </c>
      <c r="H96" s="39">
        <f>IF(G96&lt;"",ROUNDUP(+G96*(100%+'[1]GENERAL TERMS &amp; CONDITIONS'!$F$7),-1),"")</f>
        <v>1260</v>
      </c>
      <c r="I96" s="39">
        <f>IF(H96&lt;"",ROUNDUP(+H96*(100%+'[1]GENERAL TERMS &amp; CONDITIONS'!$F$8),-1),"")</f>
        <v>1290</v>
      </c>
      <c r="J96" s="39">
        <v>1330</v>
      </c>
      <c r="K96" s="36"/>
      <c r="L96" s="36"/>
      <c r="M96" s="90"/>
      <c r="N96" s="46"/>
      <c r="O96" s="36"/>
      <c r="P96" s="36"/>
      <c r="Q96" s="90"/>
      <c r="R96" s="46"/>
      <c r="S96" s="36"/>
      <c r="T96" s="36"/>
      <c r="U96" s="90"/>
      <c r="V96" s="46"/>
      <c r="W96" s="36"/>
      <c r="X96" s="36"/>
      <c r="Y96" s="90"/>
      <c r="Z96" s="46"/>
      <c r="AA96" s="36"/>
      <c r="AB96" s="36"/>
      <c r="AC96" s="90"/>
      <c r="AD96" s="46"/>
      <c r="AE96" s="36"/>
      <c r="AF96" s="36"/>
      <c r="AG96" s="90"/>
      <c r="AH96" s="46"/>
      <c r="AI96" s="36"/>
      <c r="AJ96" s="36"/>
      <c r="AK96" s="90"/>
      <c r="AL96" s="46"/>
      <c r="AM96" s="36"/>
      <c r="AN96" s="36"/>
      <c r="AO96" s="90"/>
      <c r="AP96" s="46"/>
      <c r="AQ96" s="36"/>
      <c r="AR96" s="36"/>
      <c r="AS96" s="90"/>
      <c r="AT96" s="46"/>
      <c r="AU96" s="36"/>
      <c r="AV96" s="36"/>
      <c r="AW96" s="90"/>
      <c r="AX96" s="46"/>
      <c r="AY96" s="36"/>
      <c r="AZ96" s="36"/>
      <c r="BA96" s="90"/>
      <c r="BB96" s="46"/>
      <c r="BC96" s="36"/>
      <c r="BD96" s="36"/>
      <c r="BE96" s="90"/>
      <c r="BF96" s="46"/>
      <c r="BG96" s="36"/>
      <c r="BH96" s="36"/>
      <c r="BI96" s="90"/>
      <c r="BJ96" s="46"/>
      <c r="BK96" s="36"/>
      <c r="BL96" s="36"/>
      <c r="BM96" s="90"/>
      <c r="BN96" s="46"/>
      <c r="BO96" s="36"/>
      <c r="BP96" s="36"/>
      <c r="BQ96" s="90"/>
      <c r="BR96" s="46"/>
      <c r="BS96" s="36"/>
      <c r="BT96" s="36"/>
      <c r="BU96" s="90"/>
      <c r="BV96" s="46"/>
      <c r="BW96" s="36"/>
      <c r="BX96" s="36"/>
      <c r="BY96" s="90"/>
      <c r="BZ96" s="46"/>
      <c r="CA96" s="36"/>
      <c r="CB96" s="36"/>
      <c r="CC96" s="90"/>
      <c r="CD96" s="46"/>
      <c r="CE96" s="36"/>
      <c r="CF96" s="36"/>
      <c r="CG96" s="90"/>
      <c r="CH96" s="46"/>
      <c r="CI96" s="36"/>
      <c r="CJ96" s="36"/>
      <c r="CK96" s="90"/>
      <c r="CL96" s="46"/>
      <c r="CM96" s="36"/>
      <c r="CN96" s="36"/>
      <c r="CO96" s="90"/>
      <c r="CP96" s="46"/>
      <c r="CQ96" s="36"/>
      <c r="CR96" s="36"/>
      <c r="CS96" s="90"/>
      <c r="CT96" s="46"/>
      <c r="CU96" s="36"/>
      <c r="CV96" s="36"/>
      <c r="CW96" s="90"/>
      <c r="CX96" s="46"/>
      <c r="CY96" s="36"/>
      <c r="CZ96" s="36"/>
      <c r="DA96" s="90"/>
      <c r="DB96" s="46"/>
      <c r="DC96" s="36"/>
      <c r="DD96" s="36"/>
      <c r="DE96" s="90"/>
      <c r="DF96" s="46"/>
      <c r="DG96" s="36"/>
      <c r="DH96" s="36"/>
      <c r="DI96" s="90"/>
      <c r="DJ96" s="46"/>
      <c r="DK96" s="36"/>
      <c r="DL96" s="36"/>
      <c r="DM96" s="90"/>
      <c r="DN96" s="46"/>
      <c r="DO96" s="36"/>
      <c r="DP96" s="36"/>
      <c r="DQ96" s="90"/>
      <c r="DR96" s="46"/>
      <c r="DS96" s="36"/>
      <c r="DT96" s="36"/>
      <c r="DU96" s="90"/>
      <c r="DV96" s="46"/>
      <c r="DW96" s="36"/>
      <c r="DX96" s="36"/>
      <c r="DY96" s="90"/>
      <c r="DZ96" s="46"/>
      <c r="EA96" s="36"/>
      <c r="EB96" s="36"/>
      <c r="EC96" s="90"/>
      <c r="ED96" s="46"/>
      <c r="EE96" s="36"/>
      <c r="EF96" s="36"/>
      <c r="EG96" s="90"/>
      <c r="EH96" s="46"/>
      <c r="EI96" s="36"/>
      <c r="EJ96" s="36"/>
      <c r="EK96" s="90"/>
      <c r="EL96" s="46"/>
      <c r="EM96" s="36"/>
      <c r="EN96" s="36"/>
      <c r="EO96" s="90"/>
      <c r="EP96" s="46"/>
      <c r="EQ96" s="36"/>
      <c r="ER96" s="36"/>
      <c r="ES96" s="90"/>
      <c r="ET96" s="46"/>
      <c r="EU96" s="36"/>
      <c r="EV96" s="36"/>
      <c r="EW96" s="90"/>
      <c r="EX96" s="46"/>
      <c r="EY96" s="36"/>
      <c r="EZ96" s="36"/>
      <c r="FA96" s="90"/>
      <c r="FB96" s="46"/>
      <c r="FC96" s="36"/>
      <c r="FD96" s="36"/>
      <c r="FE96" s="90"/>
      <c r="FF96" s="46"/>
      <c r="FG96" s="36"/>
      <c r="FH96" s="36"/>
      <c r="FI96" s="90"/>
      <c r="FJ96" s="46"/>
      <c r="FK96" s="36"/>
      <c r="FL96" s="36"/>
      <c r="FM96" s="90"/>
      <c r="FN96" s="46"/>
      <c r="FO96" s="36"/>
      <c r="FP96" s="36"/>
      <c r="FQ96" s="90"/>
      <c r="FR96" s="46"/>
      <c r="FS96" s="36"/>
      <c r="FT96" s="36"/>
      <c r="FU96" s="90"/>
      <c r="FV96" s="46"/>
      <c r="FW96" s="36"/>
      <c r="FX96" s="36"/>
      <c r="FY96" s="90"/>
      <c r="FZ96" s="46"/>
      <c r="GA96" s="36"/>
      <c r="GB96" s="36"/>
      <c r="GC96" s="90"/>
      <c r="GD96" s="46"/>
      <c r="GE96" s="36"/>
      <c r="GF96" s="36"/>
      <c r="GG96" s="90"/>
      <c r="GH96" s="46"/>
      <c r="GI96" s="36"/>
      <c r="GJ96" s="36"/>
      <c r="GK96" s="90"/>
      <c r="GL96" s="46"/>
      <c r="GM96" s="36"/>
      <c r="GN96" s="36"/>
      <c r="GO96" s="90"/>
      <c r="GP96" s="46"/>
      <c r="GQ96" s="36"/>
      <c r="GR96" s="36"/>
      <c r="GS96" s="90"/>
      <c r="GT96" s="46"/>
      <c r="GU96" s="36"/>
      <c r="GV96" s="36"/>
      <c r="GW96" s="90"/>
      <c r="GX96" s="46"/>
      <c r="GY96" s="36"/>
      <c r="GZ96" s="36"/>
      <c r="HA96" s="90"/>
      <c r="HB96" s="46"/>
      <c r="HC96" s="36"/>
      <c r="HD96" s="36"/>
      <c r="HE96" s="90"/>
      <c r="HF96" s="46"/>
      <c r="HG96" s="36"/>
      <c r="HH96" s="36"/>
      <c r="HI96" s="90"/>
      <c r="HJ96" s="46"/>
      <c r="HK96" s="36"/>
      <c r="HL96" s="36"/>
      <c r="HM96" s="90"/>
      <c r="HN96" s="46"/>
      <c r="HO96" s="36"/>
      <c r="HP96" s="36"/>
      <c r="HQ96" s="90"/>
    </row>
    <row r="97" spans="1:219">
      <c r="A97" s="35" t="s">
        <v>5</v>
      </c>
      <c r="B97" s="36" t="s">
        <v>90</v>
      </c>
      <c r="C97" s="37"/>
      <c r="D97" s="39">
        <v>860</v>
      </c>
      <c r="E97" s="39">
        <f>IF(D97&lt;"",ROUNDUP(+D97*(100%+'[1]GENERAL TERMS &amp; CONDITIONS'!$F$4),-1),"")</f>
        <v>870</v>
      </c>
      <c r="F97" s="39">
        <v>930</v>
      </c>
      <c r="G97" s="39">
        <v>930</v>
      </c>
      <c r="H97" s="39">
        <f>IF(G97&lt;"",ROUNDUP(+G97*(100%+'[1]GENERAL TERMS &amp; CONDITIONS'!$F$7),-1),"")</f>
        <v>950</v>
      </c>
      <c r="I97" s="39">
        <f>IF(H97&lt;"",ROUNDUP(+H97*(100%+'[1]GENERAL TERMS &amp; CONDITIONS'!$F$8),-1),"")</f>
        <v>970</v>
      </c>
      <c r="J97" s="39">
        <v>1000</v>
      </c>
      <c r="K97" s="90"/>
      <c r="L97" s="46"/>
      <c r="M97" s="36"/>
      <c r="N97" s="36"/>
      <c r="O97" s="90"/>
      <c r="P97" s="46"/>
      <c r="Q97" s="36"/>
      <c r="R97" s="36"/>
      <c r="S97" s="90"/>
      <c r="T97" s="46"/>
      <c r="U97" s="36"/>
      <c r="V97" s="36"/>
      <c r="W97" s="90"/>
      <c r="X97" s="46"/>
      <c r="Y97" s="36"/>
      <c r="Z97" s="36"/>
      <c r="AA97" s="90"/>
      <c r="AB97" s="46"/>
      <c r="AC97" s="36"/>
      <c r="AD97" s="36"/>
      <c r="AE97" s="90"/>
      <c r="AF97" s="46"/>
      <c r="AG97" s="36"/>
      <c r="AH97" s="36"/>
      <c r="AI97" s="90"/>
      <c r="AJ97" s="46"/>
      <c r="AK97" s="36"/>
      <c r="AL97" s="36"/>
      <c r="AM97" s="90"/>
      <c r="AN97" s="46"/>
      <c r="AO97" s="36"/>
      <c r="AP97" s="36"/>
      <c r="AQ97" s="90"/>
      <c r="AR97" s="46"/>
      <c r="AS97" s="36"/>
      <c r="AT97" s="36"/>
      <c r="AU97" s="90"/>
      <c r="AV97" s="46"/>
      <c r="AW97" s="36"/>
      <c r="AX97" s="36"/>
      <c r="AY97" s="90"/>
      <c r="AZ97" s="46"/>
      <c r="BA97" s="36"/>
      <c r="BB97" s="36"/>
      <c r="BC97" s="90"/>
      <c r="BD97" s="46"/>
      <c r="BE97" s="36"/>
      <c r="BF97" s="36"/>
      <c r="BG97" s="90"/>
      <c r="BH97" s="46"/>
      <c r="BI97" s="36"/>
      <c r="BJ97" s="36"/>
      <c r="BK97" s="90"/>
      <c r="BL97" s="46"/>
      <c r="BM97" s="36"/>
      <c r="BN97" s="36"/>
      <c r="BO97" s="90"/>
      <c r="BP97" s="46"/>
      <c r="BQ97" s="36"/>
      <c r="BR97" s="36"/>
      <c r="BS97" s="90"/>
      <c r="BT97" s="46"/>
      <c r="BU97" s="36"/>
      <c r="BV97" s="36"/>
      <c r="BW97" s="90"/>
      <c r="BX97" s="46"/>
      <c r="BY97" s="36"/>
      <c r="BZ97" s="36"/>
      <c r="CA97" s="90"/>
      <c r="CB97" s="46"/>
      <c r="CC97" s="36"/>
      <c r="CD97" s="36"/>
      <c r="CE97" s="90"/>
      <c r="CF97" s="46"/>
      <c r="CG97" s="36"/>
      <c r="CH97" s="36"/>
      <c r="CI97" s="90"/>
      <c r="CJ97" s="46"/>
      <c r="CK97" s="36"/>
      <c r="CL97" s="36"/>
      <c r="CM97" s="90"/>
      <c r="CN97" s="46"/>
      <c r="CO97" s="36"/>
      <c r="CP97" s="36"/>
      <c r="CQ97" s="90"/>
      <c r="CR97" s="46"/>
      <c r="CS97" s="36"/>
      <c r="CT97" s="36"/>
      <c r="CU97" s="90"/>
      <c r="CV97" s="46"/>
      <c r="CW97" s="36"/>
      <c r="CX97" s="36"/>
      <c r="CY97" s="90"/>
      <c r="CZ97" s="46"/>
      <c r="DA97" s="36"/>
      <c r="DB97" s="36"/>
      <c r="DC97" s="90"/>
      <c r="DD97" s="46"/>
      <c r="DE97" s="36"/>
      <c r="DF97" s="36"/>
      <c r="DG97" s="90"/>
      <c r="DH97" s="46"/>
      <c r="DI97" s="36"/>
      <c r="DJ97" s="36"/>
      <c r="DK97" s="90"/>
      <c r="DL97" s="46"/>
      <c r="DM97" s="36"/>
      <c r="DN97" s="36"/>
      <c r="DO97" s="90"/>
      <c r="DP97" s="46"/>
      <c r="DQ97" s="36"/>
      <c r="DR97" s="36"/>
      <c r="DS97" s="90"/>
      <c r="DT97" s="46"/>
      <c r="DU97" s="36"/>
      <c r="DV97" s="36"/>
      <c r="DW97" s="90"/>
      <c r="DX97" s="46"/>
      <c r="DY97" s="36"/>
      <c r="DZ97" s="36"/>
      <c r="EA97" s="90"/>
      <c r="EB97" s="46"/>
      <c r="EC97" s="36"/>
      <c r="ED97" s="36"/>
      <c r="EE97" s="90"/>
      <c r="EF97" s="46"/>
      <c r="EG97" s="36"/>
      <c r="EH97" s="36"/>
      <c r="EI97" s="90"/>
      <c r="EJ97" s="46"/>
      <c r="EK97" s="36"/>
      <c r="EL97" s="36"/>
      <c r="EM97" s="90"/>
      <c r="EN97" s="46"/>
      <c r="EO97" s="36"/>
      <c r="EP97" s="36"/>
      <c r="EQ97" s="90"/>
      <c r="ER97" s="46"/>
      <c r="ES97" s="36"/>
      <c r="ET97" s="36"/>
      <c r="EU97" s="90"/>
      <c r="EV97" s="46"/>
      <c r="EW97" s="36"/>
      <c r="EX97" s="36"/>
      <c r="EY97" s="90"/>
      <c r="EZ97" s="46"/>
      <c r="FA97" s="36"/>
      <c r="FB97" s="36"/>
      <c r="FC97" s="90"/>
      <c r="FD97" s="46"/>
      <c r="FE97" s="36"/>
      <c r="FF97" s="36"/>
      <c r="FG97" s="90"/>
      <c r="FH97" s="46"/>
      <c r="FI97" s="36"/>
      <c r="FJ97" s="36"/>
      <c r="FK97" s="90"/>
      <c r="FL97" s="46"/>
      <c r="FM97" s="36"/>
      <c r="FN97" s="36"/>
      <c r="FO97" s="90"/>
      <c r="FP97" s="46"/>
      <c r="FQ97" s="36"/>
      <c r="FR97" s="36"/>
      <c r="FS97" s="90"/>
      <c r="FT97" s="46"/>
      <c r="FU97" s="36"/>
      <c r="FV97" s="36"/>
      <c r="FW97" s="90"/>
      <c r="FX97" s="46"/>
      <c r="FY97" s="36"/>
      <c r="FZ97" s="36"/>
      <c r="GA97" s="90"/>
      <c r="GB97" s="46"/>
      <c r="GC97" s="36"/>
      <c r="GD97" s="36"/>
      <c r="GE97" s="90"/>
      <c r="GF97" s="46"/>
      <c r="GG97" s="36"/>
      <c r="GH97" s="36"/>
      <c r="GI97" s="90"/>
      <c r="GJ97" s="46"/>
      <c r="GK97" s="36"/>
      <c r="GL97" s="36"/>
      <c r="GM97" s="90"/>
      <c r="GN97" s="46"/>
      <c r="GO97" s="36"/>
      <c r="GP97" s="36"/>
      <c r="GQ97" s="90"/>
      <c r="GR97" s="46"/>
      <c r="GS97" s="36"/>
      <c r="GT97" s="36"/>
      <c r="GU97" s="90"/>
      <c r="GV97" s="46"/>
      <c r="GW97" s="36"/>
      <c r="GX97" s="36"/>
      <c r="GY97" s="90"/>
      <c r="GZ97" s="46"/>
      <c r="HA97" s="36"/>
      <c r="HB97" s="36"/>
      <c r="HC97" s="90"/>
      <c r="HD97" s="46"/>
      <c r="HE97" s="36"/>
      <c r="HF97" s="36"/>
      <c r="HG97" s="90"/>
      <c r="HH97" s="46"/>
      <c r="HI97" s="36"/>
      <c r="HJ97" s="36"/>
      <c r="HK97" s="90"/>
    </row>
    <row r="98" spans="1:219" hidden="1">
      <c r="A98" s="91" t="s">
        <v>5</v>
      </c>
      <c r="B98" s="92" t="s">
        <v>91</v>
      </c>
      <c r="C98" s="93"/>
      <c r="D98" s="94">
        <v>860</v>
      </c>
      <c r="E98" s="94">
        <f>IF(D98&lt;"",ROUNDUP(+D98*(100%+'[1]GENERAL TERMS &amp; CONDITIONS'!$F$4),-1),"")</f>
        <v>870</v>
      </c>
      <c r="F98" s="94">
        <v>930</v>
      </c>
      <c r="G98" s="94">
        <v>930</v>
      </c>
      <c r="H98" s="39">
        <f>IF(G98&lt;"",ROUNDUP(+G98*(100%+'[1]GENERAL TERMS &amp; CONDITIONS'!$F$7),-1),"")</f>
        <v>950</v>
      </c>
      <c r="I98" s="39">
        <f>IF(H98&lt;"",ROUNDUP(+H98*(100%+'[1]GENERAL TERMS &amp; CONDITIONS'!$F$8),-1),"")</f>
        <v>970</v>
      </c>
      <c r="J98" s="39">
        <f>IF(I98&lt;"",ROUNDUP(+I98*(100%+'[1]GENERAL TERMS &amp; CONDITIONS'!$F$9),-1),"")</f>
        <v>1000</v>
      </c>
    </row>
    <row r="99" spans="1:219">
      <c r="A99" s="35" t="s">
        <v>5</v>
      </c>
      <c r="B99" s="36" t="s">
        <v>92</v>
      </c>
      <c r="C99" s="37"/>
      <c r="D99" s="39">
        <v>870</v>
      </c>
      <c r="E99" s="39">
        <f>IF(D99&lt;"",ROUNDUP(+D99*(100%+'[1]GENERAL TERMS &amp; CONDITIONS'!$F$4),-1),"")</f>
        <v>880</v>
      </c>
      <c r="F99" s="39">
        <v>940</v>
      </c>
      <c r="G99" s="39">
        <v>940</v>
      </c>
      <c r="H99" s="39">
        <f>IF(G99&lt;"",ROUNDUP(+G99*(100%+'[1]GENERAL TERMS &amp; CONDITIONS'!$F$7),-1),"")</f>
        <v>960</v>
      </c>
      <c r="I99" s="39">
        <f>IF(H99&lt;"",ROUNDUP(+H99*(100%+'[1]GENERAL TERMS &amp; CONDITIONS'!$F$8),-1),"")</f>
        <v>980</v>
      </c>
      <c r="J99" s="39">
        <v>1010</v>
      </c>
    </row>
    <row r="100" spans="1:219">
      <c r="A100" s="35" t="s">
        <v>5</v>
      </c>
      <c r="B100" s="36" t="s">
        <v>93</v>
      </c>
      <c r="C100" s="37"/>
      <c r="D100" s="39">
        <v>870</v>
      </c>
      <c r="E100" s="39">
        <f>IF(D100&lt;"",ROUNDUP(+D100*(100%+'[1]GENERAL TERMS &amp; CONDITIONS'!$F$4),-1),"")</f>
        <v>880</v>
      </c>
      <c r="F100" s="39">
        <v>940</v>
      </c>
      <c r="G100" s="39">
        <v>940</v>
      </c>
      <c r="H100" s="39">
        <f>IF(G100&lt;"",ROUNDUP(+G100*(100%+'[1]GENERAL TERMS &amp; CONDITIONS'!$F$7),-1),"")</f>
        <v>960</v>
      </c>
      <c r="I100" s="39">
        <f>IF(H100&lt;"",ROUNDUP(+H100*(100%+'[1]GENERAL TERMS &amp; CONDITIONS'!$F$8),-1),"")</f>
        <v>980</v>
      </c>
      <c r="J100" s="39">
        <v>1010</v>
      </c>
    </row>
    <row r="101" spans="1:219" s="24" customFormat="1">
      <c r="A101" s="31"/>
      <c r="B101" s="32" t="s">
        <v>40</v>
      </c>
      <c r="C101" s="33"/>
      <c r="D101" s="34"/>
      <c r="E101" s="34" t="str">
        <f>IF(D101&lt;"",ROUNDUP(+D101*(100%+'[1]GENERAL TERMS &amp; CONDITIONS'!$F$4),-1),"")</f>
        <v/>
      </c>
      <c r="F101" s="34" t="str">
        <f>IF(C101&lt;"",ROUNDUP(+C101*(100%+'[1]GENERAL TERMS &amp; CONDITIONS'!$F$5),-1),"")</f>
        <v/>
      </c>
      <c r="G101" s="34" t="str">
        <f>IF(D101&lt;"",ROUNDUP(+D101*(100%+'[1]GENERAL TERMS &amp; CONDITIONS'!$F$5),-1),"")</f>
        <v/>
      </c>
      <c r="H101" s="34"/>
      <c r="I101" s="34"/>
      <c r="J101" s="34"/>
    </row>
    <row r="102" spans="1:219" s="24" customFormat="1">
      <c r="A102" s="35" t="s">
        <v>5</v>
      </c>
      <c r="B102" s="36" t="s">
        <v>94</v>
      </c>
      <c r="C102" s="46" t="s">
        <v>78</v>
      </c>
      <c r="D102" s="88">
        <v>-2860</v>
      </c>
      <c r="E102" s="88">
        <f>D102</f>
        <v>-2860</v>
      </c>
      <c r="F102" s="39">
        <v>-2860</v>
      </c>
      <c r="G102" s="39">
        <f>D102</f>
        <v>-2860</v>
      </c>
      <c r="H102" s="39">
        <f>D102</f>
        <v>-2860</v>
      </c>
      <c r="I102" s="39">
        <f>E102</f>
        <v>-2860</v>
      </c>
      <c r="J102" s="39">
        <v>-2860</v>
      </c>
    </row>
    <row r="103" spans="1:219" s="83" customFormat="1">
      <c r="A103" s="79" t="s">
        <v>5</v>
      </c>
      <c r="B103" s="80" t="s">
        <v>95</v>
      </c>
      <c r="C103" s="80"/>
      <c r="D103" s="75">
        <v>20940</v>
      </c>
      <c r="E103" s="75">
        <f>IF(D103&lt;"",ROUNDUP(+D103*(100%+'[1]GENERAL TERMS &amp; CONDITIONS'!$F$4),-1),"")</f>
        <v>21150</v>
      </c>
      <c r="F103" s="76">
        <v>21520</v>
      </c>
      <c r="G103" s="76">
        <v>21740</v>
      </c>
      <c r="H103" s="76">
        <f>IF(G103&lt;"",ROUNDUP(+G103*(100%+'[1]GENERAL TERMS &amp; CONDITIONS'!$F$7),-1),"")</f>
        <v>22130</v>
      </c>
      <c r="I103" s="76">
        <f>IF(H103&lt;"",ROUNDUP(+H103*(100%+'[1]GENERAL TERMS &amp; CONDITIONS'!$F$8),-1),"")</f>
        <v>22580</v>
      </c>
      <c r="J103" s="76">
        <v>23260</v>
      </c>
    </row>
    <row r="104" spans="1:219" s="77" customFormat="1">
      <c r="A104" s="72" t="s">
        <v>5</v>
      </c>
      <c r="B104" s="80" t="s">
        <v>96</v>
      </c>
      <c r="C104" s="73"/>
      <c r="D104" s="95"/>
      <c r="E104" s="75">
        <v>8850</v>
      </c>
      <c r="F104" s="76">
        <v>8850</v>
      </c>
      <c r="G104" s="76">
        <v>9100</v>
      </c>
      <c r="H104" s="76">
        <f>IF(G104&lt;"",ROUNDUP(+G104*(100%+'[1]GENERAL TERMS &amp; CONDITIONS'!$F$7),-1),"")</f>
        <v>9260</v>
      </c>
      <c r="I104" s="76">
        <f>IF(H104&lt;"",ROUNDUP(+H104*(100%+'[1]GENERAL TERMS &amp; CONDITIONS'!$F$8),-1),"")</f>
        <v>9450</v>
      </c>
      <c r="J104" s="76">
        <v>9740</v>
      </c>
    </row>
    <row r="105" spans="1:219" s="77" customFormat="1">
      <c r="A105" s="72" t="s">
        <v>5</v>
      </c>
      <c r="B105" s="80" t="s">
        <v>97</v>
      </c>
      <c r="C105" s="73"/>
      <c r="D105" s="95"/>
      <c r="E105" s="75"/>
      <c r="F105" s="76">
        <v>3760</v>
      </c>
      <c r="G105" s="76">
        <v>3760</v>
      </c>
      <c r="H105" s="76">
        <f>IF(G105&lt;"",ROUNDUP(+G105*(100%+'[1]GENERAL TERMS &amp; CONDITIONS'!$F$7),-1),"")</f>
        <v>3830</v>
      </c>
      <c r="I105" s="76">
        <f>IF(H105&lt;"",ROUNDUP(+H105*(100%+'[1]GENERAL TERMS &amp; CONDITIONS'!$F$8),-1),"")</f>
        <v>3910</v>
      </c>
      <c r="J105" s="76">
        <v>4030</v>
      </c>
    </row>
    <row r="106" spans="1:219" s="77" customFormat="1">
      <c r="A106" s="72"/>
      <c r="B106" s="96" t="s">
        <v>98</v>
      </c>
      <c r="C106" s="73"/>
      <c r="D106" s="95"/>
      <c r="E106" s="75"/>
      <c r="F106" s="76"/>
      <c r="G106" s="76"/>
      <c r="H106" s="76"/>
      <c r="I106" s="76"/>
      <c r="J106" s="76"/>
    </row>
    <row r="107" spans="1:219" s="77" customFormat="1">
      <c r="A107" s="72" t="s">
        <v>5</v>
      </c>
      <c r="B107" s="80" t="s">
        <v>99</v>
      </c>
      <c r="C107" s="73"/>
      <c r="D107" s="95"/>
      <c r="E107" s="75"/>
      <c r="F107" s="76"/>
      <c r="G107" s="76"/>
      <c r="H107" s="76"/>
      <c r="I107" s="76">
        <v>62580</v>
      </c>
      <c r="J107" s="76">
        <v>64460</v>
      </c>
    </row>
    <row r="108" spans="1:219" s="77" customFormat="1">
      <c r="A108" s="72" t="s">
        <v>5</v>
      </c>
      <c r="B108" s="80" t="s">
        <v>100</v>
      </c>
      <c r="C108" s="73"/>
      <c r="D108" s="95"/>
      <c r="E108" s="75"/>
      <c r="F108" s="76"/>
      <c r="G108" s="76"/>
      <c r="H108" s="76"/>
      <c r="I108" s="76">
        <v>37490</v>
      </c>
      <c r="J108" s="76">
        <v>38620</v>
      </c>
    </row>
    <row r="109" spans="1:219" s="77" customFormat="1">
      <c r="A109" s="72" t="s">
        <v>5</v>
      </c>
      <c r="B109" s="80" t="s">
        <v>101</v>
      </c>
      <c r="C109" s="73"/>
      <c r="D109" s="95"/>
      <c r="E109" s="75"/>
      <c r="F109" s="76"/>
      <c r="G109" s="76"/>
      <c r="H109" s="76"/>
      <c r="I109" s="76">
        <v>53670</v>
      </c>
      <c r="J109" s="76">
        <v>55290</v>
      </c>
    </row>
    <row r="110" spans="1:219" s="24" customFormat="1" hidden="1">
      <c r="A110" s="91" t="s">
        <v>5</v>
      </c>
      <c r="B110" s="92" t="s">
        <v>102</v>
      </c>
      <c r="C110" s="93"/>
      <c r="D110" s="94">
        <v>1650</v>
      </c>
      <c r="E110" s="94">
        <f>IF(D110&lt;"",ROUNDUP(+D110*(100%+'[1]GENERAL TERMS &amp; CONDITIONS'!$F$4),-1),"")</f>
        <v>1670</v>
      </c>
      <c r="F110" s="94">
        <v>1780</v>
      </c>
      <c r="G110" s="94">
        <v>1780</v>
      </c>
      <c r="H110" s="94">
        <f>IF(F110&lt;"",ROUNDUP(+F110*(100%+'[1]GENERAL TERMS &amp; CONDITIONS'!$F$7),-1),"")</f>
        <v>1820</v>
      </c>
      <c r="I110" s="94">
        <f>IF(G110&lt;"",ROUNDUP(+G110*(100%+'[1]GENERAL TERMS &amp; CONDITIONS'!$F$7),-1),"")</f>
        <v>1820</v>
      </c>
      <c r="J110" s="94">
        <f>IF(H110&lt;"",ROUNDUP(+H110*(100%+'[1]GENERAL TERMS &amp; CONDITIONS'!$F$7),-1),"")</f>
        <v>1860</v>
      </c>
    </row>
    <row r="111" spans="1:219">
      <c r="A111" s="31"/>
      <c r="B111" s="32" t="s">
        <v>47</v>
      </c>
      <c r="C111" s="33"/>
      <c r="D111" s="34"/>
      <c r="E111" s="34" t="str">
        <f>IF(D111&lt;"",ROUNDUP(+D111*(100%+'[1]GENERAL TERMS &amp; CONDITIONS'!$F$4),-1),"")</f>
        <v/>
      </c>
      <c r="F111" s="34" t="str">
        <f>IF(C111&lt;"",ROUNDUP(+C111*(100%+'[1]GENERAL TERMS &amp; CONDITIONS'!$F$5),-1),"")</f>
        <v/>
      </c>
      <c r="G111" s="34" t="str">
        <f>IF(D111&lt;"",ROUNDUP(+D111*(100%+'[1]GENERAL TERMS &amp; CONDITIONS'!$F$5),-1),"")</f>
        <v/>
      </c>
      <c r="H111" s="34"/>
      <c r="I111" s="34"/>
      <c r="J111" s="34"/>
    </row>
    <row r="112" spans="1:219">
      <c r="A112" s="35" t="s">
        <v>5</v>
      </c>
      <c r="B112" s="36" t="s">
        <v>103</v>
      </c>
      <c r="C112" s="37"/>
      <c r="D112" s="39"/>
      <c r="E112" s="39" t="str">
        <f>IF(D112&lt;"",ROUNDUP(+D112*(100%+'[1]GENERAL TERMS &amp; CONDITIONS'!$F$4),-1),"")</f>
        <v/>
      </c>
      <c r="F112" s="39">
        <v>-5710</v>
      </c>
      <c r="G112" s="39">
        <v>-5710</v>
      </c>
      <c r="H112" s="39">
        <v>-5710</v>
      </c>
      <c r="I112" s="39">
        <v>-5710</v>
      </c>
      <c r="J112" s="39">
        <v>5710</v>
      </c>
    </row>
    <row r="113" spans="1:10">
      <c r="A113" s="35" t="s">
        <v>5</v>
      </c>
      <c r="B113" s="36" t="s">
        <v>104</v>
      </c>
      <c r="C113" s="37"/>
      <c r="D113" s="39">
        <v>9630</v>
      </c>
      <c r="E113" s="39">
        <f>IF(D113&lt;"",ROUNDUP(+D113*(100%+'[1]GENERAL TERMS &amp; CONDITIONS'!$F$4),-1),"")</f>
        <v>9730</v>
      </c>
      <c r="F113" s="39">
        <v>10300</v>
      </c>
      <c r="G113" s="39">
        <v>10300</v>
      </c>
      <c r="H113" s="39">
        <f>IF(G113&lt;"",ROUNDUP(+G113*(100%+'[1]GENERAL TERMS &amp; CONDITIONS'!$F$7),-1),"")</f>
        <v>10490</v>
      </c>
      <c r="I113" s="39">
        <f>IF(H113&lt;"",ROUNDUP(+H113*(100%+'[1]GENERAL TERMS &amp; CONDITIONS'!$F$8),-1),"")</f>
        <v>10700</v>
      </c>
      <c r="J113" s="39">
        <v>11030</v>
      </c>
    </row>
    <row r="114" spans="1:10" s="83" customFormat="1">
      <c r="A114" s="79" t="s">
        <v>5</v>
      </c>
      <c r="B114" s="80" t="s">
        <v>105</v>
      </c>
      <c r="C114" s="81" t="s">
        <v>78</v>
      </c>
      <c r="D114" s="82">
        <v>-380</v>
      </c>
      <c r="E114" s="82">
        <f>D114</f>
        <v>-380</v>
      </c>
      <c r="F114" s="82">
        <f>E114</f>
        <v>-380</v>
      </c>
      <c r="G114" s="82">
        <f>D114</f>
        <v>-380</v>
      </c>
      <c r="H114" s="82">
        <f>D114</f>
        <v>-380</v>
      </c>
      <c r="I114" s="82">
        <f>E114</f>
        <v>-380</v>
      </c>
      <c r="J114" s="82">
        <v>-380</v>
      </c>
    </row>
    <row r="115" spans="1:10">
      <c r="A115" s="35" t="s">
        <v>5</v>
      </c>
      <c r="B115" s="36" t="s">
        <v>106</v>
      </c>
      <c r="C115" s="37"/>
      <c r="D115" s="39">
        <v>6620</v>
      </c>
      <c r="E115" s="39">
        <f>IF(D115&lt;"",ROUNDUP(+D115*(100%+'[1]GENERAL TERMS &amp; CONDITIONS'!$F$4),-1),"")</f>
        <v>6690</v>
      </c>
      <c r="F115" s="39">
        <v>7090</v>
      </c>
      <c r="G115" s="39">
        <v>7090</v>
      </c>
      <c r="H115" s="39">
        <f>IF(G115&lt;"",ROUNDUP(+G115*(100%+'[1]GENERAL TERMS &amp; CONDITIONS'!$F$7),-1),"")</f>
        <v>7220</v>
      </c>
      <c r="I115" s="39">
        <f>IF(H115&lt;"",ROUNDUP(+H115*(100%+'[1]GENERAL TERMS &amp; CONDITIONS'!$F$8),-1),"")</f>
        <v>7370</v>
      </c>
      <c r="J115" s="39">
        <v>7600</v>
      </c>
    </row>
    <row r="116" spans="1:10" s="24" customFormat="1">
      <c r="A116" s="78"/>
      <c r="B116" s="32" t="s">
        <v>107</v>
      </c>
      <c r="C116" s="33"/>
      <c r="D116" s="34"/>
      <c r="E116" s="34" t="str">
        <f>IF(D116&lt;"",ROUNDUP(+D116*(100%+'[1]GENERAL TERMS &amp; CONDITIONS'!$F$4),-1),"")</f>
        <v/>
      </c>
      <c r="F116" s="34" t="str">
        <f>IF(C116&lt;"",ROUNDUP(+C116*(100%+'[1]GENERAL TERMS &amp; CONDITIONS'!$F$5),-1),"")</f>
        <v/>
      </c>
      <c r="G116" s="34" t="str">
        <f>IF(D116&lt;"",ROUNDUP(+D116*(100%+'[1]GENERAL TERMS &amp; CONDITIONS'!$F$5),-1),"")</f>
        <v/>
      </c>
      <c r="H116" s="34"/>
      <c r="I116" s="34"/>
      <c r="J116" s="34"/>
    </row>
    <row r="117" spans="1:10" s="100" customFormat="1" ht="55.5" customHeight="1">
      <c r="A117" s="97" t="s">
        <v>5</v>
      </c>
      <c r="B117" s="98" t="s">
        <v>108</v>
      </c>
      <c r="C117" s="59"/>
      <c r="D117" s="99">
        <v>8935</v>
      </c>
      <c r="E117" s="99">
        <f>IF(D117&lt;"",ROUNDUP(+D117*(100%+'[1]GENERAL TERMS &amp; CONDITIONS'!$F$4),-1),"")</f>
        <v>9030</v>
      </c>
      <c r="F117" s="99">
        <v>9560</v>
      </c>
      <c r="G117" s="99">
        <v>9560</v>
      </c>
      <c r="H117" s="99">
        <f>IF(G117&lt;"",ROUNDUP(+G117*(100%+'[1]GENERAL TERMS &amp; CONDITIONS'!$F$7),-1),"")</f>
        <v>9730</v>
      </c>
      <c r="I117" s="99">
        <f>IF(H117&lt;"",ROUNDUP(+H117*(100%+'[1]GENERAL TERMS &amp; CONDITIONS'!$F$8),-1),"")</f>
        <v>9930</v>
      </c>
      <c r="J117" s="99">
        <v>10230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2021-06-29T17:26:49Z</dcterms:created>
  <dcterms:modified xsi:type="dcterms:W3CDTF">2021-08-17T17:18:36Z</dcterms:modified>
</cp:coreProperties>
</file>