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linker.FCSHARE001\Desktop\Sales Price Lists\Sales Price Lists - LLC\2023-01\Excel version\"/>
    </mc:Choice>
  </mc:AlternateContent>
  <xr:revisionPtr revIDLastSave="0" documentId="13_ncr:1_{5EB74E48-EF50-489F-B471-2508F2F92124}" xr6:coauthVersionLast="47" xr6:coauthVersionMax="47" xr10:uidLastSave="{00000000-0000-0000-0000-000000000000}"/>
  <bookViews>
    <workbookView xWindow="-120" yWindow="-120" windowWidth="29040" windowHeight="15840" xr2:uid="{9831B122-CE40-4EBC-B598-A6AE2638206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1" l="1"/>
  <c r="I46" i="1"/>
  <c r="I45" i="1"/>
  <c r="I44" i="1"/>
  <c r="I43" i="1"/>
  <c r="I42" i="1"/>
  <c r="I41" i="1"/>
  <c r="I40" i="1"/>
  <c r="I39" i="1"/>
  <c r="I38" i="1"/>
  <c r="I37" i="1"/>
  <c r="I36" i="1"/>
  <c r="I35" i="1"/>
  <c r="I34" i="1"/>
  <c r="I33" i="1"/>
  <c r="I32" i="1"/>
  <c r="I30" i="1"/>
  <c r="I29" i="1"/>
  <c r="I28" i="1"/>
  <c r="I27" i="1"/>
  <c r="I26" i="1"/>
  <c r="I25" i="1"/>
  <c r="I24" i="1"/>
  <c r="I23" i="1"/>
  <c r="I22" i="1"/>
  <c r="I21" i="1"/>
  <c r="I20" i="1"/>
  <c r="I19" i="1"/>
  <c r="I18" i="1"/>
  <c r="I17" i="1"/>
  <c r="I16" i="1"/>
  <c r="I15" i="1"/>
  <c r="I14" i="1"/>
  <c r="I13" i="1"/>
  <c r="I12" i="1"/>
  <c r="I11" i="1"/>
  <c r="A6" i="1"/>
  <c r="A5" i="1"/>
</calcChain>
</file>

<file path=xl/sharedStrings.xml><?xml version="1.0" encoding="utf-8"?>
<sst xmlns="http://schemas.openxmlformats.org/spreadsheetml/2006/main" count="171" uniqueCount="76">
  <si>
    <t>GO FOR GREEN</t>
  </si>
  <si>
    <t>SENNEBOGEN green line Material Handling Machines*</t>
  </si>
  <si>
    <t>MODEL</t>
  </si>
  <si>
    <t>CHASSIS</t>
  </si>
  <si>
    <t>WEIGHT</t>
  </si>
  <si>
    <t>REACH
[std]</t>
  </si>
  <si>
    <t>ENGINE</t>
  </si>
  <si>
    <r>
      <t xml:space="preserve">DEALER LIST PRICE US$ 
</t>
    </r>
    <r>
      <rPr>
        <sz val="8"/>
        <color indexed="9"/>
        <rFont val="Arial"/>
        <family val="2"/>
      </rPr>
      <t>[w/o magnet system]</t>
    </r>
  </si>
  <si>
    <r>
      <t xml:space="preserve">Magnet System </t>
    </r>
    <r>
      <rPr>
        <b/>
        <sz val="8"/>
        <color rgb="FFFF0000"/>
        <rFont val="Arial"/>
        <family val="2"/>
      </rPr>
      <t>[optional-in red]</t>
    </r>
  </si>
  <si>
    <t>DEALER LIST PRICE US$ 
[incl magnet system]</t>
  </si>
  <si>
    <t>718 M "E"</t>
  </si>
  <si>
    <t>rubber tired</t>
  </si>
  <si>
    <t>36'-46'</t>
  </si>
  <si>
    <t>Cummins B4.5, Tier 4f</t>
  </si>
  <si>
    <t>n/a</t>
  </si>
  <si>
    <t>718 R "E"</t>
  </si>
  <si>
    <t>crawler</t>
  </si>
  <si>
    <t>728 M "E"</t>
  </si>
  <si>
    <t>49'-59'</t>
  </si>
  <si>
    <t>Cummins B6.7, Tier 4f</t>
  </si>
  <si>
    <t>173 HP</t>
  </si>
  <si>
    <t>728 R-HD "E"</t>
  </si>
  <si>
    <t>62'-72'</t>
  </si>
  <si>
    <t>738 M-HD "E"</t>
  </si>
  <si>
    <t>Cummins L9, Tier 4f</t>
  </si>
  <si>
    <t>723 M-HD "E"</t>
  </si>
  <si>
    <t>60,000 lbs.</t>
  </si>
  <si>
    <t>37'1"</t>
  </si>
  <si>
    <t>Cummins QSB4.5, Tier 4f</t>
  </si>
  <si>
    <t>730 M-HD "E"</t>
  </si>
  <si>
    <t>Cummins B6.7, Tier4f</t>
  </si>
  <si>
    <t>735 M-HD "E"</t>
  </si>
  <si>
    <t>818 M "E"</t>
  </si>
  <si>
    <t>32'9"</t>
  </si>
  <si>
    <t>818 R-HD "E"</t>
  </si>
  <si>
    <t>821 M "E"</t>
  </si>
  <si>
    <t>36'</t>
  </si>
  <si>
    <t>821 R-HD "E"</t>
  </si>
  <si>
    <t>825 M "E"</t>
  </si>
  <si>
    <t>43'4"</t>
  </si>
  <si>
    <t>825 M-HD-S "E"</t>
  </si>
  <si>
    <t>825 R-HD "E"</t>
  </si>
  <si>
    <t>830 M "E"</t>
  </si>
  <si>
    <t>50'3"</t>
  </si>
  <si>
    <t>830 M-HD-S "E"</t>
  </si>
  <si>
    <t>830 M-T "E"</t>
  </si>
  <si>
    <t>45'</t>
  </si>
  <si>
    <t>830 R-HD "E"</t>
  </si>
  <si>
    <t>835 M "E"</t>
  </si>
  <si>
    <t>51'6"</t>
  </si>
  <si>
    <t>835 R-HD "E"</t>
  </si>
  <si>
    <t>840 M "E"</t>
  </si>
  <si>
    <t>56'6"</t>
  </si>
  <si>
    <t>840 M-HD-S "E"</t>
  </si>
  <si>
    <t>840 R-HD "E"</t>
  </si>
  <si>
    <t>850 M "E"</t>
  </si>
  <si>
    <t>55'9"</t>
  </si>
  <si>
    <t>Cummins X12, Tier 4f</t>
  </si>
  <si>
    <t>850 R-HD "E"</t>
  </si>
  <si>
    <t>855 M "E"</t>
  </si>
  <si>
    <t>59'1"</t>
  </si>
  <si>
    <t>855 R-HD "E"</t>
  </si>
  <si>
    <t>860 M "E"</t>
  </si>
  <si>
    <t>860 R-HD "E"</t>
  </si>
  <si>
    <t>865 M "E"</t>
  </si>
  <si>
    <t>?</t>
  </si>
  <si>
    <t>865 R-HD "E"</t>
  </si>
  <si>
    <t>870 M "E"</t>
  </si>
  <si>
    <t>59'</t>
  </si>
  <si>
    <t>Cummins X12, Tier4f</t>
  </si>
  <si>
    <t>870 R-HD "E"</t>
  </si>
  <si>
    <t>875 R-HD "E"</t>
  </si>
  <si>
    <t>Cummins X15, Tier4f</t>
  </si>
  <si>
    <t>Manual trailer hitch (mounted in rear of machine, only available w/o blade on rear)</t>
  </si>
  <si>
    <r>
      <t xml:space="preserve">* SENNEBOGEN special machines can be equipped with a wide variety of different reach options as well as under carriage options like rubber, crawler, fixed pedestal, floating stationary, rail, locomotive or gantry and several pylon heights and operator cab versions. To get a customized quote please send all available information to your Regional Business Manager or the SENNEBOGEN LLC sales department in Stanley, NC (phone +1 (704) 348-4910).  </t>
    </r>
    <r>
      <rPr>
        <sz val="6"/>
        <color rgb="FFFF0000"/>
        <rFont val="Arial"/>
        <family val="2"/>
      </rPr>
      <t xml:space="preserve">*A 6% steel surcharge will apply to this 2023-01 price list edition(subject to change)  </t>
    </r>
  </si>
  <si>
    <t>835 MT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</si>
</sst>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_(&quot;$&quot;* \(#,##0\);_(&quot;$&quot;* &quot;-&quot;??_);_(@_)"/>
    <numFmt numFmtId="165" formatCode="#,##0\ &quot;lbs.&quot;"/>
    <numFmt numFmtId="166" formatCode="0\'"/>
    <numFmt numFmtId="167" formatCode="000\ &quot;HP&quot;"/>
  </numFmts>
  <fonts count="22">
    <font>
      <sz val="11"/>
      <color theme="1"/>
      <name val="Calibri"/>
      <family val="2"/>
      <scheme val="minor"/>
    </font>
    <font>
      <sz val="11"/>
      <color theme="1"/>
      <name val="Calibri"/>
      <family val="2"/>
      <scheme val="minor"/>
    </font>
    <font>
      <sz val="12"/>
      <color theme="0"/>
      <name val="Klavika Medium"/>
    </font>
    <font>
      <sz val="10"/>
      <name val="Arial"/>
      <family val="2"/>
    </font>
    <font>
      <sz val="8"/>
      <name val="Arial"/>
      <family val="2"/>
    </font>
    <font>
      <sz val="7"/>
      <color theme="0"/>
      <name val="Arial"/>
      <family val="2"/>
    </font>
    <font>
      <sz val="8"/>
      <color theme="0"/>
      <name val="Arial"/>
      <family val="2"/>
    </font>
    <font>
      <sz val="7"/>
      <name val="Arial"/>
      <family val="2"/>
    </font>
    <font>
      <b/>
      <sz val="9"/>
      <color indexed="17"/>
      <name val="Arial"/>
      <family val="2"/>
    </font>
    <font>
      <sz val="9"/>
      <color indexed="17"/>
      <name val="Arial"/>
      <family val="2"/>
    </font>
    <font>
      <b/>
      <sz val="11"/>
      <name val="Arial"/>
      <family val="2"/>
    </font>
    <font>
      <b/>
      <sz val="8"/>
      <name val="Arial"/>
      <family val="2"/>
    </font>
    <font>
      <b/>
      <sz val="8"/>
      <color theme="0"/>
      <name val="Arial"/>
      <family val="2"/>
    </font>
    <font>
      <sz val="8"/>
      <color indexed="9"/>
      <name val="Arial"/>
      <family val="2"/>
    </font>
    <font>
      <b/>
      <sz val="8"/>
      <color rgb="FFFF0000"/>
      <name val="Arial"/>
      <family val="2"/>
    </font>
    <font>
      <sz val="8"/>
      <color rgb="FFFF0000"/>
      <name val="Arial"/>
      <family val="2"/>
    </font>
    <font>
      <sz val="8"/>
      <color theme="1"/>
      <name val="Arial"/>
      <family val="2"/>
    </font>
    <font>
      <sz val="10"/>
      <color indexed="10"/>
      <name val="Arial"/>
      <family val="2"/>
    </font>
    <font>
      <i/>
      <sz val="10"/>
      <color indexed="17"/>
      <name val="Arial"/>
      <family val="2"/>
    </font>
    <font>
      <sz val="6"/>
      <name val="Arial"/>
      <family val="2"/>
    </font>
    <font>
      <sz val="6"/>
      <color rgb="FFFF0000"/>
      <name val="Arial"/>
      <family val="2"/>
    </font>
    <font>
      <sz val="8"/>
      <name val="Calibri"/>
      <family val="2"/>
      <scheme val="minor"/>
    </font>
  </fonts>
  <fills count="11">
    <fill>
      <patternFill patternType="none"/>
    </fill>
    <fill>
      <patternFill patternType="gray125"/>
    </fill>
    <fill>
      <patternFill patternType="solid">
        <fgColor rgb="FF4BA829"/>
        <bgColor indexed="64"/>
      </patternFill>
    </fill>
    <fill>
      <patternFill patternType="solid">
        <fgColor rgb="FF393C36"/>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FFFFFF"/>
        <bgColor indexed="64"/>
      </patternFill>
    </fill>
    <fill>
      <patternFill patternType="solid">
        <fgColor theme="6" tint="0.79998168889431442"/>
        <bgColor indexed="64"/>
      </patternFill>
    </fill>
    <fill>
      <patternFill patternType="solid">
        <fgColor rgb="FFEBF1DE"/>
        <bgColor indexed="64"/>
      </patternFill>
    </fill>
    <fill>
      <patternFill patternType="solid">
        <fgColor rgb="FFFFFF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23">
    <xf numFmtId="0" fontId="0" fillId="0" borderId="0" xfId="0"/>
    <xf numFmtId="164" fontId="4" fillId="2" borderId="2" xfId="1" applyNumberFormat="1" applyFont="1" applyFill="1" applyBorder="1" applyAlignment="1">
      <alignment horizontal="right"/>
    </xf>
    <xf numFmtId="164" fontId="4" fillId="2" borderId="3" xfId="1" applyNumberFormat="1" applyFont="1" applyFill="1" applyBorder="1" applyAlignment="1">
      <alignment horizontal="right"/>
    </xf>
    <xf numFmtId="164" fontId="4" fillId="2" borderId="0" xfId="1" applyNumberFormat="1" applyFont="1" applyFill="1" applyBorder="1" applyAlignment="1">
      <alignment horizontal="right"/>
    </xf>
    <xf numFmtId="164" fontId="4" fillId="2" borderId="5" xfId="1" applyNumberFormat="1" applyFont="1" applyFill="1" applyBorder="1" applyAlignment="1">
      <alignment horizontal="right"/>
    </xf>
    <xf numFmtId="0" fontId="5" fillId="3" borderId="4" xfId="0" applyFont="1" applyFill="1" applyBorder="1" applyAlignment="1">
      <alignment horizontal="left" indent="2"/>
    </xf>
    <xf numFmtId="0" fontId="6" fillId="3" borderId="0" xfId="0" applyFont="1" applyFill="1" applyAlignment="1">
      <alignment horizontal="left"/>
    </xf>
    <xf numFmtId="0" fontId="6" fillId="3" borderId="5" xfId="0" applyFont="1" applyFill="1" applyBorder="1" applyAlignment="1">
      <alignment horizontal="left"/>
    </xf>
    <xf numFmtId="0" fontId="7" fillId="4" borderId="4" xfId="0" applyFont="1" applyFill="1" applyBorder="1" applyAlignment="1">
      <alignment horizontal="left"/>
    </xf>
    <xf numFmtId="0" fontId="4" fillId="4" borderId="0" xfId="0" applyFont="1" applyFill="1" applyAlignment="1">
      <alignment horizontal="left"/>
    </xf>
    <xf numFmtId="164" fontId="4" fillId="4" borderId="0" xfId="1" applyNumberFormat="1" applyFont="1" applyFill="1" applyBorder="1" applyAlignment="1">
      <alignment horizontal="right"/>
    </xf>
    <xf numFmtId="0" fontId="4" fillId="4" borderId="0" xfId="0" applyFont="1" applyFill="1"/>
    <xf numFmtId="0" fontId="4" fillId="4" borderId="5" xfId="0" applyFont="1" applyFill="1" applyBorder="1"/>
    <xf numFmtId="0" fontId="4" fillId="5" borderId="4" xfId="0" applyFont="1" applyFill="1" applyBorder="1" applyAlignment="1">
      <alignment horizontal="left" vertical="center"/>
    </xf>
    <xf numFmtId="0" fontId="4" fillId="5" borderId="0" xfId="0" applyFont="1" applyFill="1" applyAlignment="1">
      <alignment horizontal="left" vertical="center"/>
    </xf>
    <xf numFmtId="164" fontId="4" fillId="5" borderId="0" xfId="1" applyNumberFormat="1" applyFont="1" applyFill="1" applyBorder="1" applyAlignment="1">
      <alignment vertical="center"/>
    </xf>
    <xf numFmtId="0" fontId="8" fillId="5" borderId="0" xfId="0" applyFont="1" applyFill="1" applyAlignment="1">
      <alignment horizontal="left" vertical="center"/>
    </xf>
    <xf numFmtId="0" fontId="9" fillId="5" borderId="5" xfId="0" applyFont="1" applyFill="1" applyBorder="1" applyAlignment="1">
      <alignment horizontal="left" vertical="center"/>
    </xf>
    <xf numFmtId="0" fontId="10" fillId="0" borderId="6" xfId="0" applyFont="1" applyBorder="1" applyAlignment="1">
      <alignment horizontal="left" vertical="center"/>
    </xf>
    <xf numFmtId="0" fontId="4" fillId="0" borderId="7" xfId="0" applyFont="1" applyBorder="1" applyAlignment="1">
      <alignment vertical="center"/>
    </xf>
    <xf numFmtId="0" fontId="11" fillId="0" borderId="7" xfId="0" applyFont="1" applyBorder="1" applyAlignment="1">
      <alignment horizontal="left" vertical="center"/>
    </xf>
    <xf numFmtId="164" fontId="11" fillId="0" borderId="7" xfId="1" applyNumberFormat="1" applyFont="1" applyBorder="1" applyAlignment="1">
      <alignment vertical="center"/>
    </xf>
    <xf numFmtId="0" fontId="4" fillId="0" borderId="8" xfId="0" applyFont="1" applyBorder="1" applyAlignment="1">
      <alignment vertical="center"/>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2" borderId="11" xfId="0" applyFont="1" applyFill="1" applyBorder="1" applyAlignment="1">
      <alignment horizontal="center" vertical="top" wrapText="1"/>
    </xf>
    <xf numFmtId="44" fontId="12" fillId="2" borderId="10" xfId="1" applyFont="1" applyFill="1" applyBorder="1" applyAlignment="1">
      <alignment horizontal="center" vertical="top" wrapText="1"/>
    </xf>
    <xf numFmtId="44" fontId="12" fillId="2" borderId="13" xfId="1" applyFont="1" applyFill="1" applyBorder="1" applyAlignment="1">
      <alignment horizontal="center" vertical="top" wrapText="1"/>
    </xf>
    <xf numFmtId="0" fontId="4" fillId="6" borderId="14" xfId="0" applyFont="1" applyFill="1" applyBorder="1" applyAlignment="1">
      <alignment vertical="center"/>
    </xf>
    <xf numFmtId="0" fontId="4" fillId="6" borderId="15" xfId="0" applyFont="1" applyFill="1" applyBorder="1" applyAlignment="1">
      <alignment horizontal="left" vertical="center"/>
    </xf>
    <xf numFmtId="165" fontId="4" fillId="6" borderId="15" xfId="0" applyNumberFormat="1" applyFont="1" applyFill="1" applyBorder="1" applyAlignment="1">
      <alignment horizontal="right" vertical="center"/>
    </xf>
    <xf numFmtId="166" fontId="4" fillId="6" borderId="15" xfId="0" applyNumberFormat="1" applyFont="1" applyFill="1" applyBorder="1" applyAlignment="1">
      <alignment horizontal="center" vertical="center"/>
    </xf>
    <xf numFmtId="0" fontId="4" fillId="6" borderId="16" xfId="0" applyFont="1" applyFill="1" applyBorder="1" applyAlignment="1">
      <alignment horizontal="left" vertical="center"/>
    </xf>
    <xf numFmtId="167" fontId="4" fillId="6" borderId="17" xfId="0" applyNumberFormat="1" applyFont="1" applyFill="1" applyBorder="1" applyAlignment="1">
      <alignment horizontal="center" vertical="center"/>
    </xf>
    <xf numFmtId="44" fontId="11" fillId="6" borderId="15" xfId="1" applyFont="1" applyFill="1" applyBorder="1" applyAlignment="1">
      <alignment horizontal="right" vertical="center"/>
    </xf>
    <xf numFmtId="44" fontId="4" fillId="6" borderId="15" xfId="1" applyFont="1" applyFill="1" applyBorder="1" applyAlignment="1">
      <alignment horizontal="right" vertical="center"/>
    </xf>
    <xf numFmtId="44" fontId="11" fillId="6" borderId="18" xfId="1" applyFont="1" applyFill="1" applyBorder="1" applyAlignment="1">
      <alignment horizontal="right" vertical="center"/>
    </xf>
    <xf numFmtId="0" fontId="4" fillId="6" borderId="19" xfId="0" applyFont="1" applyFill="1" applyBorder="1" applyAlignment="1">
      <alignment vertical="center"/>
    </xf>
    <xf numFmtId="0" fontId="4" fillId="6" borderId="20" xfId="0" applyFont="1" applyFill="1" applyBorder="1" applyAlignment="1">
      <alignment horizontal="left" vertical="center"/>
    </xf>
    <xf numFmtId="165" fontId="4" fillId="6" borderId="20" xfId="0" applyNumberFormat="1" applyFont="1" applyFill="1" applyBorder="1" applyAlignment="1">
      <alignment horizontal="right" vertical="center"/>
    </xf>
    <xf numFmtId="166" fontId="4" fillId="6" borderId="20" xfId="0" applyNumberFormat="1" applyFont="1" applyFill="1" applyBorder="1" applyAlignment="1">
      <alignment horizontal="center" vertical="center"/>
    </xf>
    <xf numFmtId="44" fontId="11" fillId="6" borderId="20" xfId="1" applyFont="1" applyFill="1" applyBorder="1" applyAlignment="1">
      <alignment horizontal="right" vertical="center"/>
    </xf>
    <xf numFmtId="44" fontId="4" fillId="6" borderId="20" xfId="1" applyFont="1" applyFill="1" applyBorder="1" applyAlignment="1">
      <alignment horizontal="right" vertical="center"/>
    </xf>
    <xf numFmtId="44" fontId="11" fillId="6" borderId="21" xfId="1" applyFont="1" applyFill="1" applyBorder="1" applyAlignment="1">
      <alignment horizontal="right" vertical="center"/>
    </xf>
    <xf numFmtId="167" fontId="4" fillId="6" borderId="22" xfId="0" applyNumberFormat="1" applyFont="1" applyFill="1" applyBorder="1" applyAlignment="1">
      <alignment horizontal="center" vertical="center"/>
    </xf>
    <xf numFmtId="0" fontId="4" fillId="6" borderId="23" xfId="0" applyFont="1" applyFill="1" applyBorder="1" applyAlignment="1">
      <alignment vertical="center"/>
    </xf>
    <xf numFmtId="0" fontId="4" fillId="6" borderId="24" xfId="0" applyFont="1" applyFill="1" applyBorder="1" applyAlignment="1">
      <alignment horizontal="left" vertical="center"/>
    </xf>
    <xf numFmtId="165" fontId="4" fillId="6" borderId="24" xfId="0" applyNumberFormat="1" applyFont="1" applyFill="1" applyBorder="1" applyAlignment="1">
      <alignment horizontal="right" vertical="center"/>
    </xf>
    <xf numFmtId="166" fontId="4" fillId="6" borderId="24" xfId="0" applyNumberFormat="1" applyFont="1" applyFill="1" applyBorder="1" applyAlignment="1">
      <alignment horizontal="center" vertical="center"/>
    </xf>
    <xf numFmtId="44" fontId="4" fillId="6" borderId="24" xfId="1" applyFont="1" applyFill="1" applyBorder="1" applyAlignment="1">
      <alignment horizontal="right" vertical="center"/>
    </xf>
    <xf numFmtId="167" fontId="4" fillId="6" borderId="25" xfId="0" applyNumberFormat="1" applyFont="1" applyFill="1" applyBorder="1" applyAlignment="1">
      <alignment horizontal="center" vertical="center"/>
    </xf>
    <xf numFmtId="44" fontId="11" fillId="6" borderId="24" xfId="1" applyFont="1" applyFill="1" applyBorder="1" applyAlignment="1">
      <alignment horizontal="right" vertical="center"/>
    </xf>
    <xf numFmtId="44" fontId="11" fillId="6" borderId="26" xfId="1" applyFont="1" applyFill="1" applyBorder="1" applyAlignment="1">
      <alignment horizontal="right" vertical="center"/>
    </xf>
    <xf numFmtId="0" fontId="4" fillId="7" borderId="14" xfId="0" applyFont="1" applyFill="1" applyBorder="1" applyAlignment="1">
      <alignment vertical="center"/>
    </xf>
    <xf numFmtId="0" fontId="4" fillId="0" borderId="24" xfId="0" applyFont="1" applyBorder="1" applyAlignment="1">
      <alignment horizontal="left" vertical="center"/>
    </xf>
    <xf numFmtId="165" fontId="4" fillId="0" borderId="24" xfId="0" applyNumberFormat="1" applyFont="1" applyBorder="1" applyAlignment="1">
      <alignment horizontal="right" vertical="center"/>
    </xf>
    <xf numFmtId="166" fontId="4" fillId="0" borderId="24" xfId="0" applyNumberFormat="1" applyFont="1" applyBorder="1" applyAlignment="1">
      <alignment horizontal="center" vertical="center"/>
    </xf>
    <xf numFmtId="0" fontId="4" fillId="0" borderId="27" xfId="0" applyFont="1" applyBorder="1" applyAlignment="1">
      <alignment horizontal="left" vertical="center"/>
    </xf>
    <xf numFmtId="167" fontId="4" fillId="0" borderId="25" xfId="0" applyNumberFormat="1" applyFont="1" applyBorder="1" applyAlignment="1">
      <alignment horizontal="center" vertical="center"/>
    </xf>
    <xf numFmtId="44" fontId="11" fillId="0" borderId="24" xfId="1" applyFont="1" applyFill="1" applyBorder="1" applyAlignment="1">
      <alignment horizontal="right" vertical="center"/>
    </xf>
    <xf numFmtId="44" fontId="4" fillId="0" borderId="24" xfId="1" applyFont="1" applyFill="1" applyBorder="1" applyAlignment="1">
      <alignment horizontal="right" vertical="center"/>
    </xf>
    <xf numFmtId="44" fontId="11" fillId="0" borderId="26" xfId="1" applyFont="1" applyFill="1" applyBorder="1" applyAlignment="1">
      <alignment horizontal="right" vertical="center"/>
    </xf>
    <xf numFmtId="0" fontId="4" fillId="8" borderId="14" xfId="0" applyFont="1" applyFill="1" applyBorder="1" applyAlignment="1">
      <alignment vertical="center"/>
    </xf>
    <xf numFmtId="0" fontId="4" fillId="8" borderId="15" xfId="0" applyFont="1" applyFill="1" applyBorder="1" applyAlignment="1">
      <alignment horizontal="left" vertical="center"/>
    </xf>
    <xf numFmtId="165" fontId="4" fillId="8" borderId="15" xfId="0" applyNumberFormat="1" applyFont="1" applyFill="1" applyBorder="1" applyAlignment="1">
      <alignment horizontal="right" vertical="center"/>
    </xf>
    <xf numFmtId="166" fontId="4" fillId="8" borderId="15" xfId="0" applyNumberFormat="1" applyFont="1" applyFill="1" applyBorder="1" applyAlignment="1">
      <alignment horizontal="center" vertical="center"/>
    </xf>
    <xf numFmtId="0" fontId="4" fillId="8" borderId="16" xfId="0" applyFont="1" applyFill="1" applyBorder="1" applyAlignment="1">
      <alignment horizontal="left" vertical="center"/>
    </xf>
    <xf numFmtId="167" fontId="4" fillId="8" borderId="17" xfId="0" applyNumberFormat="1" applyFont="1" applyFill="1" applyBorder="1" applyAlignment="1">
      <alignment horizontal="center" vertical="center"/>
    </xf>
    <xf numFmtId="44" fontId="11" fillId="8" borderId="15" xfId="1" applyFont="1" applyFill="1" applyBorder="1" applyAlignment="1">
      <alignment horizontal="right" vertical="center"/>
    </xf>
    <xf numFmtId="44" fontId="4" fillId="8" borderId="15" xfId="1" applyFont="1" applyFill="1" applyBorder="1" applyAlignment="1">
      <alignment horizontal="right" vertical="center"/>
    </xf>
    <xf numFmtId="44" fontId="11" fillId="8" borderId="18" xfId="1" applyFont="1" applyFill="1" applyBorder="1" applyAlignment="1">
      <alignment horizontal="right" vertical="center"/>
    </xf>
    <xf numFmtId="0" fontId="4" fillId="7" borderId="23" xfId="0" applyFont="1" applyFill="1" applyBorder="1" applyAlignment="1">
      <alignment vertical="center"/>
    </xf>
    <xf numFmtId="0" fontId="4" fillId="0" borderId="16" xfId="0" applyFont="1" applyBorder="1" applyAlignment="1">
      <alignment horizontal="left" vertical="center"/>
    </xf>
    <xf numFmtId="0" fontId="4" fillId="0" borderId="23" xfId="0" applyFont="1" applyBorder="1" applyAlignment="1">
      <alignment vertical="center"/>
    </xf>
    <xf numFmtId="44" fontId="14" fillId="0" borderId="24" xfId="1" applyFont="1" applyFill="1" applyBorder="1" applyAlignment="1">
      <alignment horizontal="right" vertical="center"/>
    </xf>
    <xf numFmtId="44" fontId="11" fillId="9" borderId="15" xfId="1" applyFont="1" applyFill="1" applyBorder="1" applyAlignment="1">
      <alignment horizontal="right" vertical="center"/>
    </xf>
    <xf numFmtId="44" fontId="11" fillId="0" borderId="15" xfId="1" applyFont="1" applyFill="1" applyBorder="1" applyAlignment="1">
      <alignment horizontal="right" vertical="center"/>
    </xf>
    <xf numFmtId="44" fontId="11" fillId="0" borderId="18" xfId="1" applyFont="1" applyFill="1" applyBorder="1" applyAlignment="1">
      <alignment horizontal="right" vertical="center"/>
    </xf>
    <xf numFmtId="44" fontId="15" fillId="0" borderId="24" xfId="1" applyFont="1" applyFill="1" applyBorder="1" applyAlignment="1">
      <alignment horizontal="right" vertical="center"/>
    </xf>
    <xf numFmtId="0" fontId="3" fillId="0" borderId="28" xfId="0" applyFont="1" applyBorder="1"/>
    <xf numFmtId="0" fontId="3" fillId="0" borderId="29" xfId="0" applyFont="1" applyBorder="1"/>
    <xf numFmtId="0" fontId="3" fillId="0" borderId="29" xfId="0" applyFont="1" applyBorder="1" applyAlignment="1">
      <alignment horizontal="right"/>
    </xf>
    <xf numFmtId="44" fontId="17" fillId="0" borderId="29" xfId="1" applyFont="1" applyBorder="1" applyAlignment="1">
      <alignment horizontal="right"/>
    </xf>
    <xf numFmtId="44" fontId="17" fillId="0" borderId="30" xfId="1" applyFont="1" applyBorder="1" applyAlignment="1">
      <alignment horizontal="right"/>
    </xf>
    <xf numFmtId="0" fontId="18" fillId="0" borderId="4" xfId="0" applyFont="1" applyBorder="1"/>
    <xf numFmtId="0" fontId="18" fillId="0" borderId="0" xfId="0" applyFont="1"/>
    <xf numFmtId="0" fontId="18" fillId="0" borderId="0" xfId="0" applyFont="1" applyAlignment="1">
      <alignment horizontal="right"/>
    </xf>
    <xf numFmtId="44" fontId="18" fillId="0" borderId="0" xfId="1" applyFont="1" applyBorder="1" applyAlignment="1">
      <alignment horizontal="right"/>
    </xf>
    <xf numFmtId="44" fontId="18" fillId="0" borderId="5" xfId="1" applyFont="1" applyBorder="1" applyAlignment="1">
      <alignment horizontal="right"/>
    </xf>
    <xf numFmtId="0" fontId="3" fillId="0" borderId="4" xfId="0" applyFont="1" applyBorder="1"/>
    <xf numFmtId="0" fontId="3" fillId="0" borderId="0" xfId="0" applyFont="1"/>
    <xf numFmtId="0" fontId="3" fillId="0" borderId="0" xfId="0" applyFont="1" applyAlignment="1">
      <alignment horizontal="right"/>
    </xf>
    <xf numFmtId="44" fontId="3" fillId="0" borderId="0" xfId="1" applyFont="1" applyBorder="1" applyAlignment="1">
      <alignment horizontal="right"/>
    </xf>
    <xf numFmtId="44" fontId="3" fillId="0" borderId="5" xfId="1" applyFont="1" applyBorder="1" applyAlignment="1">
      <alignment horizontal="right"/>
    </xf>
    <xf numFmtId="44" fontId="3" fillId="0" borderId="0" xfId="1" applyFont="1" applyAlignment="1">
      <alignment horizontal="right"/>
    </xf>
    <xf numFmtId="0" fontId="4" fillId="0" borderId="0" xfId="0" applyFont="1"/>
    <xf numFmtId="0" fontId="3" fillId="10" borderId="0" xfId="0" applyFont="1" applyFill="1"/>
    <xf numFmtId="0" fontId="3" fillId="10" borderId="0" xfId="0" applyFont="1" applyFill="1" applyAlignment="1">
      <alignment horizontal="right"/>
    </xf>
    <xf numFmtId="44" fontId="3" fillId="10" borderId="0" xfId="1" applyFont="1" applyFill="1" applyAlignment="1">
      <alignment horizontal="right"/>
    </xf>
    <xf numFmtId="0" fontId="19" fillId="0" borderId="0" xfId="0" applyFont="1"/>
    <xf numFmtId="0" fontId="4" fillId="0" borderId="14" xfId="0" applyFont="1" applyFill="1" applyBorder="1" applyAlignment="1">
      <alignment vertical="center"/>
    </xf>
    <xf numFmtId="0" fontId="4" fillId="0" borderId="15" xfId="0" applyFont="1" applyFill="1" applyBorder="1" applyAlignment="1">
      <alignment horizontal="left" vertical="center"/>
    </xf>
    <xf numFmtId="165" fontId="4" fillId="0" borderId="15" xfId="0" applyNumberFormat="1" applyFont="1" applyFill="1" applyBorder="1" applyAlignment="1">
      <alignment horizontal="right" vertical="center"/>
    </xf>
    <xf numFmtId="166" fontId="4" fillId="0" borderId="15" xfId="0" applyNumberFormat="1" applyFont="1" applyFill="1" applyBorder="1" applyAlignment="1">
      <alignment horizontal="center" vertical="center"/>
    </xf>
    <xf numFmtId="0" fontId="4" fillId="0" borderId="16" xfId="0" applyFont="1" applyFill="1" applyBorder="1" applyAlignment="1">
      <alignment horizontal="left" vertical="center"/>
    </xf>
    <xf numFmtId="167" fontId="4" fillId="0" borderId="17" xfId="0" applyNumberFormat="1" applyFont="1" applyFill="1" applyBorder="1" applyAlignment="1">
      <alignment horizontal="center" vertical="center"/>
    </xf>
    <xf numFmtId="0" fontId="0" fillId="0" borderId="0" xfId="0" applyFill="1"/>
    <xf numFmtId="0" fontId="4" fillId="0" borderId="23" xfId="0" applyFont="1" applyFill="1" applyBorder="1" applyAlignment="1">
      <alignment vertical="center"/>
    </xf>
    <xf numFmtId="0" fontId="4" fillId="0" borderId="24" xfId="0" applyFont="1" applyFill="1" applyBorder="1" applyAlignment="1">
      <alignment horizontal="left" vertical="center"/>
    </xf>
    <xf numFmtId="165" fontId="4" fillId="0" borderId="24" xfId="0" applyNumberFormat="1" applyFont="1" applyFill="1" applyBorder="1" applyAlignment="1">
      <alignment horizontal="right" vertical="center"/>
    </xf>
    <xf numFmtId="166" fontId="4" fillId="0" borderId="24" xfId="0" applyNumberFormat="1" applyFont="1" applyFill="1" applyBorder="1" applyAlignment="1">
      <alignment horizontal="center" vertical="center"/>
    </xf>
    <xf numFmtId="167" fontId="4" fillId="0" borderId="25" xfId="0" applyNumberFormat="1" applyFont="1" applyFill="1" applyBorder="1" applyAlignment="1">
      <alignment horizontal="center" vertical="center"/>
    </xf>
    <xf numFmtId="0" fontId="16" fillId="0" borderId="14" xfId="0" applyFont="1" applyFill="1" applyBorder="1" applyAlignment="1">
      <alignment vertical="center"/>
    </xf>
    <xf numFmtId="44" fontId="14" fillId="8" borderId="15" xfId="1" applyFont="1" applyFill="1" applyBorder="1" applyAlignment="1">
      <alignment horizontal="right" vertical="center"/>
    </xf>
    <xf numFmtId="0" fontId="2" fillId="2" borderId="1" xfId="0" applyFont="1" applyFill="1" applyBorder="1" applyAlignment="1">
      <alignment horizontal="left" vertical="center" indent="2"/>
    </xf>
    <xf numFmtId="0" fontId="2" fillId="2" borderId="2" xfId="0" applyFont="1" applyFill="1" applyBorder="1" applyAlignment="1">
      <alignment horizontal="left" vertical="center" indent="2"/>
    </xf>
    <xf numFmtId="0" fontId="2" fillId="2" borderId="4" xfId="0" applyFont="1" applyFill="1" applyBorder="1" applyAlignment="1">
      <alignment horizontal="left" vertical="center" indent="2"/>
    </xf>
    <xf numFmtId="0" fontId="2" fillId="2" borderId="0" xfId="0" applyFont="1" applyFill="1" applyAlignment="1">
      <alignment horizontal="left" vertical="center" indent="2"/>
    </xf>
    <xf numFmtId="0" fontId="12" fillId="2" borderId="11" xfId="0" applyFont="1" applyFill="1" applyBorder="1" applyAlignment="1">
      <alignment horizontal="center" vertical="top" wrapText="1"/>
    </xf>
    <xf numFmtId="0" fontId="12" fillId="2" borderId="12" xfId="0" applyFont="1" applyFill="1" applyBorder="1" applyAlignment="1">
      <alignment horizontal="center"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4314825</xdr:colOff>
      <xdr:row>0</xdr:row>
      <xdr:rowOff>19050</xdr:rowOff>
    </xdr:from>
    <xdr:to>
      <xdr:col>1</xdr:col>
      <xdr:colOff>2722</xdr:colOff>
      <xdr:row>3</xdr:row>
      <xdr:rowOff>57150</xdr:rowOff>
    </xdr:to>
    <xdr:pic>
      <xdr:nvPicPr>
        <xdr:cNvPr id="2" name="Picture 1">
          <a:extLst>
            <a:ext uri="{FF2B5EF4-FFF2-40B4-BE49-F238E27FC236}">
              <a16:creationId xmlns:a16="http://schemas.microsoft.com/office/drawing/2014/main" id="{8A6AD46A-2F7F-4F63-8531-4E1829DB525D}"/>
            </a:ext>
          </a:extLst>
        </xdr:cNvPr>
        <xdr:cNvPicPr>
          <a:picLocks noChangeAspect="1"/>
        </xdr:cNvPicPr>
      </xdr:nvPicPr>
      <xdr:blipFill>
        <a:blip xmlns:r="http://schemas.openxmlformats.org/officeDocument/2006/relationships" r:embed="rId1">
          <a:clrChange>
            <a:clrFrom>
              <a:srgbClr val="4CA829"/>
            </a:clrFrom>
            <a:clrTo>
              <a:srgbClr val="4CA829">
                <a:alpha val="0"/>
              </a:srgbClr>
            </a:clrTo>
          </a:clrChange>
          <a:extLst>
            <a:ext uri="{28A0092B-C50C-407E-A947-70E740481C1C}">
              <a14:useLocalDpi xmlns:a14="http://schemas.microsoft.com/office/drawing/2010/main" val="0"/>
            </a:ext>
          </a:extLst>
        </a:blip>
        <a:srcRect/>
        <a:stretch>
          <a:fillRect/>
        </a:stretch>
      </xdr:blipFill>
      <xdr:spPr bwMode="auto">
        <a:xfrm>
          <a:off x="981075" y="19050"/>
          <a:ext cx="2722"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457200</xdr:colOff>
      <xdr:row>0</xdr:row>
      <xdr:rowOff>85725</xdr:rowOff>
    </xdr:from>
    <xdr:to>
      <xdr:col>8</xdr:col>
      <xdr:colOff>1303020</xdr:colOff>
      <xdr:row>3</xdr:row>
      <xdr:rowOff>114300</xdr:rowOff>
    </xdr:to>
    <xdr:pic>
      <xdr:nvPicPr>
        <xdr:cNvPr id="3" name="Picture 2">
          <a:extLst>
            <a:ext uri="{FF2B5EF4-FFF2-40B4-BE49-F238E27FC236}">
              <a16:creationId xmlns:a16="http://schemas.microsoft.com/office/drawing/2014/main" id="{F60AB504-3D0D-4B31-8056-7A22727EB7A0}"/>
            </a:ext>
          </a:extLst>
        </xdr:cNvPr>
        <xdr:cNvPicPr>
          <a:picLocks noChangeAspect="1"/>
        </xdr:cNvPicPr>
      </xdr:nvPicPr>
      <xdr:blipFill>
        <a:blip xmlns:r="http://schemas.openxmlformats.org/officeDocument/2006/relationships" r:embed="rId1">
          <a:clrChange>
            <a:clrFrom>
              <a:srgbClr val="4CA829"/>
            </a:clrFrom>
            <a:clrTo>
              <a:srgbClr val="4CA829">
                <a:alpha val="0"/>
              </a:srgbClr>
            </a:clrTo>
          </a:clrChange>
          <a:extLst>
            <a:ext uri="{28A0092B-C50C-407E-A947-70E740481C1C}">
              <a14:useLocalDpi xmlns:a14="http://schemas.microsoft.com/office/drawing/2010/main" val="0"/>
            </a:ext>
          </a:extLst>
        </a:blip>
        <a:srcRect/>
        <a:stretch>
          <a:fillRect/>
        </a:stretch>
      </xdr:blipFill>
      <xdr:spPr bwMode="auto">
        <a:xfrm>
          <a:off x="5086350" y="85725"/>
          <a:ext cx="305562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linker.FCSHARE001/Desktop/Sales%20Price%20Lists/Sales%20Price%20Lists%20-%20LLC/2023-01/2023-01/SENNEBOGEN%20Master%20Dealer%20Price%20List%20(2023-01)_NorthAmer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TERMS &amp; CONDITIONS"/>
      <sheetName val="PRICE SUMMARY"/>
      <sheetName val="305 &quot;C+&quot;"/>
      <sheetName val="730 M-HD &quot;C&quot;"/>
      <sheetName val="735 M-HD &quot;C&quot;"/>
      <sheetName val="718 M &quot;E&quot; 3|4f"/>
      <sheetName val="718 R &quot;E&quot; 3|4f"/>
      <sheetName val="728 M &quot;E&quot; 3|4f"/>
      <sheetName val="728 R &quot;E&quot; 3|4f"/>
      <sheetName val="738 M &quot;E&quot; 3|4f"/>
      <sheetName val="723 M-HD &quot;E&quot; 3|4f"/>
      <sheetName val="730 M-HD &quot;E&quot; 3|4f"/>
      <sheetName val="735 M-HD &quot;E&quot; 3|4f"/>
      <sheetName val="818 M &quot;E&quot; 4i"/>
      <sheetName val="818 M &quot;E&quot; 3|4f"/>
      <sheetName val="818 R-HD &quot;E&quot; 4i"/>
      <sheetName val="821 M &quot;C&quot; 3"/>
      <sheetName val="821 R-HD &quot;C&quot; 3"/>
      <sheetName val="818 R-HD &quot;E&quot; 3|4f"/>
      <sheetName val="821 M &quot;E&quot; 3|4f"/>
      <sheetName val="821 R-HD &quot;E&quot; 3|4f"/>
      <sheetName val="825 M &quot;D&quot; 3"/>
      <sheetName val="825 M &quot;E&quot; 3|4f"/>
      <sheetName val="825 M-HD-S &quot;D&quot; 3"/>
      <sheetName val="825 R-HD &quot;D&quot; 3"/>
      <sheetName val="830 M-HD &quot;D&quot;"/>
      <sheetName val="830 M &quot;E&quot; 4i"/>
      <sheetName val="825 M-HD-S &quot;E&quot; 3|4f"/>
      <sheetName val="825 R-HD &quot;E&quot; 3|4f"/>
      <sheetName val="830 M &quot;E&quot; 3|4f"/>
      <sheetName val="830 M-HD &quot;E&quot; 4i"/>
      <sheetName val="830 M-HD &quot;E&quot; 3|4f"/>
      <sheetName val="830 M-HD-S &quot;D&quot; 3"/>
      <sheetName val="830 M-HD-S &quot;E&quot; 4i rev. 01"/>
      <sheetName val="830 M &quot;D&quot; 3"/>
      <sheetName val="830 M-HD-S &quot;E&quot; 3|4f"/>
      <sheetName val="830 M-T &quot;D&quot; 3"/>
      <sheetName val="830 M-T &quot;E&quot; 4i"/>
      <sheetName val="830 M-T &quot;E&quot; 3|4f"/>
      <sheetName val="830 R-HD &quot;E&quot; 4i"/>
      <sheetName val="830 R-HD &quot;D&quot;"/>
      <sheetName val="830 R-HD &quot;E&quot; 3|4f"/>
      <sheetName val="835 M &quot;E&quot; 4i"/>
      <sheetName val="830 R-HDD &quot;E&quot; 3|4f  (2)"/>
      <sheetName val="835 M &quot;E&quot; 3|4f"/>
      <sheetName val="835 R-HD &quot;E&quot; 4i"/>
      <sheetName val="835 M-T &quot;E&quot; 3|4f"/>
      <sheetName val=" LLC - Rotobec net"/>
      <sheetName val="835 R-HD &quot;E&quot; 3|4f"/>
      <sheetName val="840 M &quot;E&quot; 4i"/>
      <sheetName val="840 R-HD &quot;E&quot; 4i"/>
      <sheetName val="850 M &quot;C&quot;"/>
      <sheetName val="840 M &quot;E&quot; 3|4f"/>
      <sheetName val="840 M-HD-S 4f"/>
      <sheetName val="840 R-HD &quot;E&quot; 3|4f"/>
      <sheetName val="850 M &quot;E&quot; 3|4f"/>
      <sheetName val="850 R-HD &quot;E&quot; 3|4f"/>
      <sheetName val="850 M &quot;D&quot; 3"/>
      <sheetName val="850 R-HD &quot;D&quot; 3"/>
      <sheetName val="855 M &quot;E&quot; 3|4f"/>
      <sheetName val="860 M &quot;D&quot; 3"/>
      <sheetName val="860 R-HD &quot;D&quot; 3"/>
      <sheetName val="870 M &quot;C&quot; 3"/>
      <sheetName val="870 R-HD &quot;C&quot; 3"/>
      <sheetName val="855 R-HD &quot;E&quot; 3|4f"/>
      <sheetName val="860 M &quot;E&quot; 3|4f"/>
      <sheetName val="860 R-HD &quot;E&quot; 3|4f"/>
      <sheetName val="865 M &quot;E&quot; 3|4f "/>
      <sheetName val="865 R-HD &quot;E&quot; 3|4f"/>
      <sheetName val="870 M &quot;E&quot; 3|4f"/>
      <sheetName val="870 R-HD &quot;E&quot; 3|4f"/>
      <sheetName val="870 R-HDD &quot;E&quot; 3|4f "/>
      <sheetName val="875 R-HD &quot;E&quot; 3|4f"/>
      <sheetName val="not published pricing"/>
      <sheetName val="Magnets"/>
      <sheetName val="UPtime Service Kits"/>
      <sheetName val="Orange Peel Grapples"/>
      <sheetName val="LLC-Magnet cost"/>
    </sheetNames>
    <sheetDataSet>
      <sheetData sheetId="0">
        <row r="5">
          <cell r="B5" t="str">
            <v>SENNEBOGEN LLC Equipment Dealer Price List | North America</v>
          </cell>
        </row>
        <row r="6">
          <cell r="B6" t="str">
            <v>Edition 2023-01 | Valid from May 20, 2022 until Dec 31, 2023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FA98D-847C-4A28-BE18-7754D71840B8}">
  <dimension ref="A1:I98"/>
  <sheetViews>
    <sheetView tabSelected="1" topLeftCell="A7" workbookViewId="0">
      <selection activeCell="C22" sqref="C22"/>
    </sheetView>
  </sheetViews>
  <sheetFormatPr defaultRowHeight="15"/>
  <cols>
    <col min="1" max="1" width="14.7109375" style="90" customWidth="1"/>
    <col min="2" max="2" width="10.42578125" style="90" customWidth="1"/>
    <col min="3" max="3" width="9.42578125" style="91" bestFit="1" customWidth="1"/>
    <col min="4" max="4" width="6.28515625" style="90" bestFit="1" customWidth="1"/>
    <col min="5" max="5" width="20.28515625" style="90" bestFit="1" customWidth="1"/>
    <col min="6" max="6" width="8.28515625" style="90" customWidth="1"/>
    <col min="7" max="7" width="19.5703125" style="94" customWidth="1"/>
    <col min="8" max="8" width="13.5703125" style="94" customWidth="1"/>
    <col min="9" max="9" width="19.5703125" style="94" bestFit="1" customWidth="1"/>
  </cols>
  <sheetData>
    <row r="1" spans="1:9">
      <c r="A1" s="114" t="s">
        <v>0</v>
      </c>
      <c r="B1" s="115"/>
      <c r="C1" s="115"/>
      <c r="D1" s="115"/>
      <c r="E1" s="115"/>
      <c r="F1" s="1"/>
      <c r="G1" s="1"/>
      <c r="H1" s="1"/>
      <c r="I1" s="2"/>
    </row>
    <row r="2" spans="1:9">
      <c r="A2" s="116"/>
      <c r="B2" s="117"/>
      <c r="C2" s="117"/>
      <c r="D2" s="117"/>
      <c r="E2" s="117"/>
      <c r="F2" s="3"/>
      <c r="G2" s="3"/>
      <c r="H2" s="3"/>
      <c r="I2" s="4"/>
    </row>
    <row r="3" spans="1:9">
      <c r="A3" s="116"/>
      <c r="B3" s="117"/>
      <c r="C3" s="117"/>
      <c r="D3" s="117"/>
      <c r="E3" s="117"/>
      <c r="F3" s="3"/>
      <c r="G3" s="3"/>
      <c r="H3" s="3"/>
      <c r="I3" s="4"/>
    </row>
    <row r="4" spans="1:9">
      <c r="A4" s="116"/>
      <c r="B4" s="117"/>
      <c r="C4" s="117"/>
      <c r="D4" s="117"/>
      <c r="E4" s="117"/>
      <c r="F4" s="3"/>
      <c r="G4" s="3"/>
      <c r="H4" s="3"/>
      <c r="I4" s="4"/>
    </row>
    <row r="5" spans="1:9">
      <c r="A5" s="5" t="str">
        <f>'[1]GENERAL TERMS &amp; CONDITIONS'!B5</f>
        <v>SENNEBOGEN LLC Equipment Dealer Price List | North America</v>
      </c>
      <c r="B5" s="6"/>
      <c r="C5" s="6"/>
      <c r="D5" s="6"/>
      <c r="E5" s="6"/>
      <c r="F5" s="6"/>
      <c r="G5" s="6"/>
      <c r="H5" s="6"/>
      <c r="I5" s="7"/>
    </row>
    <row r="6" spans="1:9">
      <c r="A6" s="5" t="str">
        <f>'[1]GENERAL TERMS &amp; CONDITIONS'!B6</f>
        <v>Edition 2023-01 | Valid from May 20, 2022 until Dec 31, 2023</v>
      </c>
      <c r="B6" s="6"/>
      <c r="C6" s="6"/>
      <c r="D6" s="6"/>
      <c r="E6" s="6"/>
      <c r="F6" s="6"/>
      <c r="G6" s="6"/>
      <c r="H6" s="6"/>
      <c r="I6" s="7"/>
    </row>
    <row r="7" spans="1:9">
      <c r="A7" s="8"/>
      <c r="B7" s="9"/>
      <c r="C7" s="10"/>
      <c r="D7" s="11"/>
      <c r="E7" s="11"/>
      <c r="F7" s="11"/>
      <c r="G7" s="11"/>
      <c r="H7" s="11"/>
      <c r="I7" s="12"/>
    </row>
    <row r="8" spans="1:9">
      <c r="A8" s="13"/>
      <c r="B8" s="14"/>
      <c r="C8" s="15"/>
      <c r="D8" s="16"/>
      <c r="E8" s="16"/>
      <c r="F8" s="16"/>
      <c r="G8" s="16"/>
      <c r="H8" s="16"/>
      <c r="I8" s="17"/>
    </row>
    <row r="9" spans="1:9" ht="15.75" thickBot="1">
      <c r="A9" s="18" t="s">
        <v>1</v>
      </c>
      <c r="B9" s="19"/>
      <c r="C9" s="20"/>
      <c r="D9" s="21"/>
      <c r="E9" s="19"/>
      <c r="F9" s="19"/>
      <c r="G9" s="19"/>
      <c r="H9" s="19"/>
      <c r="I9" s="22"/>
    </row>
    <row r="10" spans="1:9" ht="45.75" thickBot="1">
      <c r="A10" s="23" t="s">
        <v>2</v>
      </c>
      <c r="B10" s="24" t="s">
        <v>3</v>
      </c>
      <c r="C10" s="24" t="s">
        <v>4</v>
      </c>
      <c r="D10" s="25" t="s">
        <v>5</v>
      </c>
      <c r="E10" s="118" t="s">
        <v>6</v>
      </c>
      <c r="F10" s="119"/>
      <c r="G10" s="26" t="s">
        <v>7</v>
      </c>
      <c r="H10" s="26" t="s">
        <v>8</v>
      </c>
      <c r="I10" s="27" t="s">
        <v>9</v>
      </c>
    </row>
    <row r="11" spans="1:9" hidden="1">
      <c r="A11" s="28" t="s">
        <v>10</v>
      </c>
      <c r="B11" s="29" t="s">
        <v>11</v>
      </c>
      <c r="C11" s="30"/>
      <c r="D11" s="31" t="s">
        <v>12</v>
      </c>
      <c r="E11" s="32" t="s">
        <v>13</v>
      </c>
      <c r="F11" s="33">
        <v>165</v>
      </c>
      <c r="G11" s="34">
        <v>812100</v>
      </c>
      <c r="H11" s="35" t="s">
        <v>14</v>
      </c>
      <c r="I11" s="36">
        <f t="shared" ref="I11:I18" si="0">G11</f>
        <v>812100</v>
      </c>
    </row>
    <row r="12" spans="1:9" hidden="1">
      <c r="A12" s="37" t="s">
        <v>15</v>
      </c>
      <c r="B12" s="38" t="s">
        <v>16</v>
      </c>
      <c r="C12" s="39"/>
      <c r="D12" s="40" t="s">
        <v>12</v>
      </c>
      <c r="E12" s="32" t="s">
        <v>13</v>
      </c>
      <c r="F12" s="33">
        <v>165</v>
      </c>
      <c r="G12" s="41">
        <v>845970</v>
      </c>
      <c r="H12" s="42" t="s">
        <v>14</v>
      </c>
      <c r="I12" s="43">
        <f t="shared" si="0"/>
        <v>845970</v>
      </c>
    </row>
    <row r="13" spans="1:9" hidden="1">
      <c r="A13" s="37" t="s">
        <v>17</v>
      </c>
      <c r="B13" s="38" t="s">
        <v>11</v>
      </c>
      <c r="C13" s="39"/>
      <c r="D13" s="40" t="s">
        <v>18</v>
      </c>
      <c r="E13" s="32" t="s">
        <v>19</v>
      </c>
      <c r="F13" s="44" t="s">
        <v>20</v>
      </c>
      <c r="G13" s="41">
        <v>1122090</v>
      </c>
      <c r="H13" s="42" t="s">
        <v>14</v>
      </c>
      <c r="I13" s="43">
        <f t="shared" si="0"/>
        <v>1122090</v>
      </c>
    </row>
    <row r="14" spans="1:9" hidden="1">
      <c r="A14" s="45" t="s">
        <v>21</v>
      </c>
      <c r="B14" s="46" t="s">
        <v>11</v>
      </c>
      <c r="C14" s="47"/>
      <c r="D14" s="48" t="s">
        <v>22</v>
      </c>
      <c r="E14" s="32" t="s">
        <v>19</v>
      </c>
      <c r="F14" s="44" t="s">
        <v>20</v>
      </c>
      <c r="G14" s="41">
        <v>1177580</v>
      </c>
      <c r="H14" s="49" t="s">
        <v>14</v>
      </c>
      <c r="I14" s="43">
        <f t="shared" si="0"/>
        <v>1177580</v>
      </c>
    </row>
    <row r="15" spans="1:9" hidden="1">
      <c r="A15" s="45" t="s">
        <v>23</v>
      </c>
      <c r="B15" s="46" t="s">
        <v>11</v>
      </c>
      <c r="C15" s="47"/>
      <c r="D15" s="48" t="s">
        <v>22</v>
      </c>
      <c r="E15" s="32" t="s">
        <v>24</v>
      </c>
      <c r="F15" s="50">
        <v>310</v>
      </c>
      <c r="G15" s="51">
        <v>1385420</v>
      </c>
      <c r="H15" s="49" t="s">
        <v>14</v>
      </c>
      <c r="I15" s="52">
        <f t="shared" si="0"/>
        <v>1385420</v>
      </c>
    </row>
    <row r="16" spans="1:9">
      <c r="A16" s="53" t="s">
        <v>25</v>
      </c>
      <c r="B16" s="54" t="s">
        <v>11</v>
      </c>
      <c r="C16" s="55" t="s">
        <v>26</v>
      </c>
      <c r="D16" s="56" t="s">
        <v>27</v>
      </c>
      <c r="E16" s="57" t="s">
        <v>28</v>
      </c>
      <c r="F16" s="58">
        <v>160</v>
      </c>
      <c r="G16" s="59">
        <v>647380</v>
      </c>
      <c r="H16" s="60" t="s">
        <v>14</v>
      </c>
      <c r="I16" s="61">
        <f>G16</f>
        <v>647380</v>
      </c>
    </row>
    <row r="17" spans="1:9">
      <c r="A17" s="62" t="s">
        <v>29</v>
      </c>
      <c r="B17" s="63" t="s">
        <v>11</v>
      </c>
      <c r="C17" s="64">
        <v>74300</v>
      </c>
      <c r="D17" s="65" t="s">
        <v>27</v>
      </c>
      <c r="E17" s="66" t="s">
        <v>30</v>
      </c>
      <c r="F17" s="67">
        <v>225</v>
      </c>
      <c r="G17" s="68">
        <v>781640</v>
      </c>
      <c r="H17" s="69" t="s">
        <v>14</v>
      </c>
      <c r="I17" s="70">
        <f t="shared" si="0"/>
        <v>781640</v>
      </c>
    </row>
    <row r="18" spans="1:9">
      <c r="A18" s="71" t="s">
        <v>31</v>
      </c>
      <c r="B18" s="54" t="s">
        <v>11</v>
      </c>
      <c r="C18" s="55">
        <v>96800</v>
      </c>
      <c r="D18" s="56" t="s">
        <v>27</v>
      </c>
      <c r="E18" s="72" t="s">
        <v>24</v>
      </c>
      <c r="F18" s="58">
        <v>310</v>
      </c>
      <c r="G18" s="59">
        <v>1053910</v>
      </c>
      <c r="H18" s="60" t="s">
        <v>14</v>
      </c>
      <c r="I18" s="61">
        <f t="shared" si="0"/>
        <v>1053910</v>
      </c>
    </row>
    <row r="19" spans="1:9">
      <c r="A19" s="62" t="s">
        <v>32</v>
      </c>
      <c r="B19" s="63" t="s">
        <v>11</v>
      </c>
      <c r="C19" s="64">
        <v>45000</v>
      </c>
      <c r="D19" s="65" t="s">
        <v>33</v>
      </c>
      <c r="E19" s="66" t="s">
        <v>13</v>
      </c>
      <c r="F19" s="67">
        <v>154</v>
      </c>
      <c r="G19" s="68">
        <v>446600</v>
      </c>
      <c r="H19" s="68">
        <v>25160</v>
      </c>
      <c r="I19" s="70">
        <f t="shared" ref="I19:I35" si="1">H19+G19</f>
        <v>471760</v>
      </c>
    </row>
    <row r="20" spans="1:9">
      <c r="A20" s="73" t="s">
        <v>34</v>
      </c>
      <c r="B20" s="54" t="s">
        <v>16</v>
      </c>
      <c r="C20" s="55">
        <v>51600</v>
      </c>
      <c r="D20" s="56" t="s">
        <v>33</v>
      </c>
      <c r="E20" s="72" t="s">
        <v>13</v>
      </c>
      <c r="F20" s="58">
        <v>154</v>
      </c>
      <c r="G20" s="59">
        <v>430910</v>
      </c>
      <c r="H20" s="59">
        <v>25160</v>
      </c>
      <c r="I20" s="61">
        <f t="shared" si="1"/>
        <v>456070</v>
      </c>
    </row>
    <row r="21" spans="1:9">
      <c r="A21" s="62" t="s">
        <v>35</v>
      </c>
      <c r="B21" s="63" t="s">
        <v>11</v>
      </c>
      <c r="C21" s="64">
        <v>57200</v>
      </c>
      <c r="D21" s="65" t="s">
        <v>36</v>
      </c>
      <c r="E21" s="66" t="s">
        <v>13</v>
      </c>
      <c r="F21" s="67">
        <v>165</v>
      </c>
      <c r="G21" s="68">
        <v>528450</v>
      </c>
      <c r="H21" s="68">
        <v>25160</v>
      </c>
      <c r="I21" s="70">
        <f t="shared" si="1"/>
        <v>553610</v>
      </c>
    </row>
    <row r="22" spans="1:9">
      <c r="A22" s="73" t="s">
        <v>37</v>
      </c>
      <c r="B22" s="54" t="s">
        <v>16</v>
      </c>
      <c r="C22" s="55">
        <v>55200</v>
      </c>
      <c r="D22" s="56" t="s">
        <v>36</v>
      </c>
      <c r="E22" s="72" t="s">
        <v>13</v>
      </c>
      <c r="F22" s="58">
        <v>165</v>
      </c>
      <c r="G22" s="59">
        <v>506420</v>
      </c>
      <c r="H22" s="59">
        <v>25160</v>
      </c>
      <c r="I22" s="61">
        <f t="shared" si="1"/>
        <v>531580</v>
      </c>
    </row>
    <row r="23" spans="1:9">
      <c r="A23" s="62" t="s">
        <v>38</v>
      </c>
      <c r="B23" s="63" t="s">
        <v>11</v>
      </c>
      <c r="C23" s="64">
        <v>64250</v>
      </c>
      <c r="D23" s="65" t="s">
        <v>39</v>
      </c>
      <c r="E23" s="66" t="s">
        <v>19</v>
      </c>
      <c r="F23" s="67">
        <v>173</v>
      </c>
      <c r="G23" s="68">
        <v>601540</v>
      </c>
      <c r="H23" s="68">
        <v>26960</v>
      </c>
      <c r="I23" s="70">
        <f>H23+G23</f>
        <v>628500</v>
      </c>
    </row>
    <row r="24" spans="1:9">
      <c r="A24" s="73" t="s">
        <v>40</v>
      </c>
      <c r="B24" s="54" t="s">
        <v>11</v>
      </c>
      <c r="C24" s="55">
        <v>65750</v>
      </c>
      <c r="D24" s="56" t="s">
        <v>39</v>
      </c>
      <c r="E24" s="72" t="s">
        <v>19</v>
      </c>
      <c r="F24" s="58">
        <v>173</v>
      </c>
      <c r="G24" s="59">
        <v>642570</v>
      </c>
      <c r="H24" s="74">
        <v>26960</v>
      </c>
      <c r="I24" s="61">
        <f>+G24+H24</f>
        <v>669530</v>
      </c>
    </row>
    <row r="25" spans="1:9">
      <c r="A25" s="62" t="s">
        <v>41</v>
      </c>
      <c r="B25" s="63" t="s">
        <v>16</v>
      </c>
      <c r="C25" s="64">
        <v>72750</v>
      </c>
      <c r="D25" s="65" t="s">
        <v>39</v>
      </c>
      <c r="E25" s="66" t="s">
        <v>19</v>
      </c>
      <c r="F25" s="67">
        <v>173</v>
      </c>
      <c r="G25" s="68">
        <v>601540</v>
      </c>
      <c r="H25" s="68">
        <v>26960</v>
      </c>
      <c r="I25" s="70">
        <f t="shared" si="1"/>
        <v>628500</v>
      </c>
    </row>
    <row r="26" spans="1:9">
      <c r="A26" s="73" t="s">
        <v>42</v>
      </c>
      <c r="B26" s="54" t="s">
        <v>11</v>
      </c>
      <c r="C26" s="55">
        <v>84900</v>
      </c>
      <c r="D26" s="56" t="s">
        <v>43</v>
      </c>
      <c r="E26" s="72" t="s">
        <v>19</v>
      </c>
      <c r="F26" s="58">
        <v>225</v>
      </c>
      <c r="G26" s="59">
        <v>755490</v>
      </c>
      <c r="H26" s="59">
        <v>41360</v>
      </c>
      <c r="I26" s="61">
        <f t="shared" si="1"/>
        <v>796850</v>
      </c>
    </row>
    <row r="27" spans="1:9">
      <c r="A27" s="62" t="s">
        <v>44</v>
      </c>
      <c r="B27" s="63" t="s">
        <v>11</v>
      </c>
      <c r="C27" s="64">
        <v>90000</v>
      </c>
      <c r="D27" s="65" t="s">
        <v>43</v>
      </c>
      <c r="E27" s="66" t="s">
        <v>19</v>
      </c>
      <c r="F27" s="67">
        <v>225</v>
      </c>
      <c r="G27" s="68">
        <v>815870</v>
      </c>
      <c r="H27" s="75">
        <v>41360</v>
      </c>
      <c r="I27" s="70">
        <f t="shared" si="1"/>
        <v>857230</v>
      </c>
    </row>
    <row r="28" spans="1:9">
      <c r="A28" s="73" t="s">
        <v>45</v>
      </c>
      <c r="B28" s="54" t="s">
        <v>11</v>
      </c>
      <c r="C28" s="55">
        <v>90000</v>
      </c>
      <c r="D28" s="56" t="s">
        <v>46</v>
      </c>
      <c r="E28" s="72" t="s">
        <v>19</v>
      </c>
      <c r="F28" s="58">
        <v>225</v>
      </c>
      <c r="G28" s="59">
        <v>893090</v>
      </c>
      <c r="H28" s="60" t="s">
        <v>14</v>
      </c>
      <c r="I28" s="61">
        <f>G28</f>
        <v>893090</v>
      </c>
    </row>
    <row r="29" spans="1:9">
      <c r="A29" s="62" t="s">
        <v>47</v>
      </c>
      <c r="B29" s="63" t="s">
        <v>16</v>
      </c>
      <c r="C29" s="64">
        <v>89300</v>
      </c>
      <c r="D29" s="65" t="s">
        <v>43</v>
      </c>
      <c r="E29" s="66" t="s">
        <v>19</v>
      </c>
      <c r="F29" s="67">
        <v>225</v>
      </c>
      <c r="G29" s="68">
        <v>708960</v>
      </c>
      <c r="H29" s="68">
        <v>41360</v>
      </c>
      <c r="I29" s="70">
        <f t="shared" si="1"/>
        <v>750320</v>
      </c>
    </row>
    <row r="30" spans="1:9">
      <c r="A30" s="73" t="s">
        <v>48</v>
      </c>
      <c r="B30" s="54" t="s">
        <v>11</v>
      </c>
      <c r="C30" s="55">
        <v>100000</v>
      </c>
      <c r="D30" s="56" t="s">
        <v>49</v>
      </c>
      <c r="E30" s="72" t="s">
        <v>24</v>
      </c>
      <c r="F30" s="58">
        <v>310</v>
      </c>
      <c r="G30" s="59">
        <v>840470</v>
      </c>
      <c r="H30" s="76">
        <v>52270</v>
      </c>
      <c r="I30" s="61">
        <f t="shared" si="1"/>
        <v>892740</v>
      </c>
    </row>
    <row r="31" spans="1:9">
      <c r="A31" s="62" t="s">
        <v>75</v>
      </c>
      <c r="B31" s="63" t="s">
        <v>11</v>
      </c>
      <c r="C31" s="64">
        <v>113500</v>
      </c>
      <c r="D31" s="65" t="s">
        <v>49</v>
      </c>
      <c r="E31" s="66" t="s">
        <v>24</v>
      </c>
      <c r="F31" s="67">
        <v>310</v>
      </c>
      <c r="G31" s="68">
        <v>990400</v>
      </c>
      <c r="H31" s="68" t="s">
        <v>14</v>
      </c>
      <c r="I31" s="70">
        <f>G31</f>
        <v>990400</v>
      </c>
    </row>
    <row r="32" spans="1:9" s="106" customFormat="1">
      <c r="A32" s="100" t="s">
        <v>50</v>
      </c>
      <c r="B32" s="101" t="s">
        <v>16</v>
      </c>
      <c r="C32" s="102">
        <v>125000</v>
      </c>
      <c r="D32" s="103" t="s">
        <v>49</v>
      </c>
      <c r="E32" s="104" t="s">
        <v>24</v>
      </c>
      <c r="F32" s="105">
        <v>310</v>
      </c>
      <c r="G32" s="76">
        <v>877710</v>
      </c>
      <c r="H32" s="76">
        <v>52270</v>
      </c>
      <c r="I32" s="77">
        <f t="shared" si="1"/>
        <v>929980</v>
      </c>
    </row>
    <row r="33" spans="1:9">
      <c r="A33" s="62" t="s">
        <v>51</v>
      </c>
      <c r="B33" s="63" t="s">
        <v>11</v>
      </c>
      <c r="C33" s="64">
        <v>123000</v>
      </c>
      <c r="D33" s="65" t="s">
        <v>52</v>
      </c>
      <c r="E33" s="66" t="s">
        <v>24</v>
      </c>
      <c r="F33" s="67">
        <v>310</v>
      </c>
      <c r="G33" s="68">
        <v>1062090</v>
      </c>
      <c r="H33" s="68">
        <v>52270</v>
      </c>
      <c r="I33" s="70">
        <f t="shared" si="1"/>
        <v>1114360</v>
      </c>
    </row>
    <row r="34" spans="1:9" s="106" customFormat="1">
      <c r="A34" s="107" t="s">
        <v>53</v>
      </c>
      <c r="B34" s="108" t="s">
        <v>11</v>
      </c>
      <c r="C34" s="109">
        <v>123000</v>
      </c>
      <c r="D34" s="110" t="s">
        <v>52</v>
      </c>
      <c r="E34" s="104" t="s">
        <v>24</v>
      </c>
      <c r="F34" s="111">
        <v>310</v>
      </c>
      <c r="G34" s="59">
        <v>1133220</v>
      </c>
      <c r="H34" s="76">
        <v>52270</v>
      </c>
      <c r="I34" s="61">
        <f t="shared" si="1"/>
        <v>1185490</v>
      </c>
    </row>
    <row r="35" spans="1:9" s="106" customFormat="1">
      <c r="A35" s="100" t="s">
        <v>54</v>
      </c>
      <c r="B35" s="101" t="s">
        <v>16</v>
      </c>
      <c r="C35" s="102">
        <v>132000</v>
      </c>
      <c r="D35" s="103" t="s">
        <v>52</v>
      </c>
      <c r="E35" s="104" t="s">
        <v>24</v>
      </c>
      <c r="F35" s="105">
        <v>310</v>
      </c>
      <c r="G35" s="76">
        <v>1006250</v>
      </c>
      <c r="H35" s="76">
        <v>52270</v>
      </c>
      <c r="I35" s="77">
        <f t="shared" si="1"/>
        <v>1058520</v>
      </c>
    </row>
    <row r="36" spans="1:9">
      <c r="A36" s="62" t="s">
        <v>55</v>
      </c>
      <c r="B36" s="63" t="s">
        <v>11</v>
      </c>
      <c r="C36" s="64">
        <v>142600</v>
      </c>
      <c r="D36" s="65" t="s">
        <v>56</v>
      </c>
      <c r="E36" s="66" t="s">
        <v>57</v>
      </c>
      <c r="F36" s="67">
        <v>350</v>
      </c>
      <c r="G36" s="68">
        <v>1365310</v>
      </c>
      <c r="H36" s="68">
        <v>52270</v>
      </c>
      <c r="I36" s="70">
        <f t="shared" ref="I36:I46" si="2">G36+H36</f>
        <v>1417580</v>
      </c>
    </row>
    <row r="37" spans="1:9" s="106" customFormat="1">
      <c r="A37" s="100" t="s">
        <v>58</v>
      </c>
      <c r="B37" s="101" t="s">
        <v>16</v>
      </c>
      <c r="C37" s="102">
        <v>146605</v>
      </c>
      <c r="D37" s="103" t="s">
        <v>56</v>
      </c>
      <c r="E37" s="104" t="s">
        <v>57</v>
      </c>
      <c r="F37" s="105">
        <v>350</v>
      </c>
      <c r="G37" s="76">
        <v>1341850</v>
      </c>
      <c r="H37" s="76">
        <v>52270</v>
      </c>
      <c r="I37" s="77">
        <f t="shared" si="2"/>
        <v>1394120</v>
      </c>
    </row>
    <row r="38" spans="1:9">
      <c r="A38" s="62" t="s">
        <v>59</v>
      </c>
      <c r="B38" s="63" t="s">
        <v>11</v>
      </c>
      <c r="C38" s="64">
        <v>156950</v>
      </c>
      <c r="D38" s="65" t="s">
        <v>60</v>
      </c>
      <c r="E38" s="66" t="s">
        <v>24</v>
      </c>
      <c r="F38" s="67">
        <v>310</v>
      </c>
      <c r="G38" s="68">
        <v>1598090</v>
      </c>
      <c r="H38" s="68">
        <v>52270</v>
      </c>
      <c r="I38" s="70">
        <f t="shared" si="2"/>
        <v>1650360</v>
      </c>
    </row>
    <row r="39" spans="1:9" s="106" customFormat="1">
      <c r="A39" s="100" t="s">
        <v>61</v>
      </c>
      <c r="B39" s="101" t="s">
        <v>16</v>
      </c>
      <c r="C39" s="102"/>
      <c r="D39" s="103" t="s">
        <v>60</v>
      </c>
      <c r="E39" s="104" t="s">
        <v>24</v>
      </c>
      <c r="F39" s="105">
        <v>310</v>
      </c>
      <c r="G39" s="76">
        <v>1531130</v>
      </c>
      <c r="H39" s="76">
        <v>52270</v>
      </c>
      <c r="I39" s="77">
        <f t="shared" si="2"/>
        <v>1583400</v>
      </c>
    </row>
    <row r="40" spans="1:9">
      <c r="A40" s="62" t="s">
        <v>62</v>
      </c>
      <c r="B40" s="63" t="s">
        <v>11</v>
      </c>
      <c r="C40" s="64">
        <v>206132</v>
      </c>
      <c r="D40" s="65" t="s">
        <v>60</v>
      </c>
      <c r="E40" s="66" t="s">
        <v>57</v>
      </c>
      <c r="F40" s="67">
        <v>350</v>
      </c>
      <c r="G40" s="68"/>
      <c r="H40" s="68"/>
      <c r="I40" s="70">
        <f t="shared" si="2"/>
        <v>0</v>
      </c>
    </row>
    <row r="41" spans="1:9" s="106" customFormat="1">
      <c r="A41" s="100" t="s">
        <v>63</v>
      </c>
      <c r="B41" s="101" t="s">
        <v>16</v>
      </c>
      <c r="C41" s="102">
        <v>192902</v>
      </c>
      <c r="D41" s="103" t="s">
        <v>60</v>
      </c>
      <c r="E41" s="104" t="s">
        <v>57</v>
      </c>
      <c r="F41" s="105">
        <v>350</v>
      </c>
      <c r="G41" s="76"/>
      <c r="H41" s="78"/>
      <c r="I41" s="77">
        <f t="shared" si="2"/>
        <v>0</v>
      </c>
    </row>
    <row r="42" spans="1:9">
      <c r="A42" s="62" t="s">
        <v>64</v>
      </c>
      <c r="B42" s="63" t="s">
        <v>11</v>
      </c>
      <c r="C42" s="64" t="s">
        <v>65</v>
      </c>
      <c r="D42" s="65" t="s">
        <v>65</v>
      </c>
      <c r="E42" s="66" t="s">
        <v>57</v>
      </c>
      <c r="F42" s="67">
        <v>350</v>
      </c>
      <c r="G42" s="68">
        <v>1780230</v>
      </c>
      <c r="H42" s="113">
        <v>70270</v>
      </c>
      <c r="I42" s="70">
        <f t="shared" si="2"/>
        <v>1850500</v>
      </c>
    </row>
    <row r="43" spans="1:9" s="106" customFormat="1">
      <c r="A43" s="112" t="s">
        <v>66</v>
      </c>
      <c r="B43" s="101" t="s">
        <v>16</v>
      </c>
      <c r="C43" s="102" t="s">
        <v>65</v>
      </c>
      <c r="D43" s="103" t="s">
        <v>65</v>
      </c>
      <c r="E43" s="104" t="s">
        <v>57</v>
      </c>
      <c r="F43" s="105">
        <v>350</v>
      </c>
      <c r="G43" s="76">
        <v>1752490</v>
      </c>
      <c r="H43" s="74">
        <v>70270</v>
      </c>
      <c r="I43" s="77">
        <f t="shared" si="2"/>
        <v>1822760</v>
      </c>
    </row>
    <row r="44" spans="1:9">
      <c r="A44" s="62" t="s">
        <v>67</v>
      </c>
      <c r="B44" s="63" t="s">
        <v>11</v>
      </c>
      <c r="C44" s="64">
        <v>216130</v>
      </c>
      <c r="D44" s="65" t="s">
        <v>68</v>
      </c>
      <c r="E44" s="66" t="s">
        <v>69</v>
      </c>
      <c r="F44" s="67">
        <v>350</v>
      </c>
      <c r="G44" s="68">
        <v>1940280</v>
      </c>
      <c r="H44" s="113">
        <v>70270</v>
      </c>
      <c r="I44" s="70">
        <f t="shared" si="2"/>
        <v>2010550</v>
      </c>
    </row>
    <row r="45" spans="1:9" s="106" customFormat="1">
      <c r="A45" s="100" t="s">
        <v>70</v>
      </c>
      <c r="B45" s="101" t="s">
        <v>16</v>
      </c>
      <c r="C45" s="102">
        <v>231500</v>
      </c>
      <c r="D45" s="103" t="s">
        <v>68</v>
      </c>
      <c r="E45" s="104" t="s">
        <v>69</v>
      </c>
      <c r="F45" s="105">
        <v>350</v>
      </c>
      <c r="G45" s="76">
        <v>1910040</v>
      </c>
      <c r="H45" s="74">
        <v>70270</v>
      </c>
      <c r="I45" s="77">
        <f t="shared" si="2"/>
        <v>1980310</v>
      </c>
    </row>
    <row r="46" spans="1:9">
      <c r="A46" s="62" t="s">
        <v>71</v>
      </c>
      <c r="B46" s="63" t="s">
        <v>16</v>
      </c>
      <c r="C46" s="64">
        <v>308644</v>
      </c>
      <c r="D46" s="65" t="s">
        <v>68</v>
      </c>
      <c r="E46" s="66" t="s">
        <v>72</v>
      </c>
      <c r="F46" s="67">
        <v>525</v>
      </c>
      <c r="G46" s="68">
        <v>2497630</v>
      </c>
      <c r="H46" s="113">
        <v>70270</v>
      </c>
      <c r="I46" s="70">
        <f t="shared" si="2"/>
        <v>2567900</v>
      </c>
    </row>
    <row r="47" spans="1:9">
      <c r="A47" s="79"/>
      <c r="B47" s="80"/>
      <c r="C47" s="81"/>
      <c r="D47" s="80"/>
      <c r="E47" s="80"/>
      <c r="F47" s="80"/>
      <c r="G47" s="82"/>
      <c r="H47" s="82"/>
      <c r="I47" s="83"/>
    </row>
    <row r="48" spans="1:9">
      <c r="A48" s="84"/>
      <c r="B48" s="85"/>
      <c r="C48" s="86"/>
      <c r="D48" s="85"/>
      <c r="E48" s="85"/>
      <c r="F48" s="85"/>
      <c r="G48" s="87"/>
      <c r="H48" s="87"/>
      <c r="I48" s="88"/>
    </row>
    <row r="49" spans="1:9">
      <c r="A49" s="89"/>
      <c r="G49" s="92"/>
      <c r="H49" s="92"/>
      <c r="I49" s="93"/>
    </row>
    <row r="50" spans="1:9" ht="30.75" customHeight="1" thickBot="1">
      <c r="A50" s="120" t="s">
        <v>74</v>
      </c>
      <c r="B50" s="121"/>
      <c r="C50" s="121"/>
      <c r="D50" s="121"/>
      <c r="E50" s="121"/>
      <c r="F50" s="121"/>
      <c r="G50" s="121"/>
      <c r="H50" s="121"/>
      <c r="I50" s="122"/>
    </row>
    <row r="59" spans="1:9">
      <c r="A59" s="95"/>
    </row>
    <row r="60" spans="1:9">
      <c r="A60" s="95"/>
    </row>
    <row r="71" spans="1:9">
      <c r="A71" s="96"/>
      <c r="B71" s="96"/>
      <c r="C71" s="97"/>
      <c r="D71" s="96"/>
      <c r="E71" s="96"/>
      <c r="F71" s="96"/>
      <c r="G71" s="98"/>
      <c r="H71" s="98"/>
      <c r="I71" s="98"/>
    </row>
    <row r="79" spans="1:9">
      <c r="A79" s="99"/>
    </row>
    <row r="98" spans="2:2">
      <c r="B98" s="90" t="s">
        <v>73</v>
      </c>
    </row>
  </sheetData>
  <mergeCells count="3">
    <mergeCell ref="A1:E4"/>
    <mergeCell ref="E10:F10"/>
    <mergeCell ref="A50:I50"/>
  </mergeCells>
  <phoneticPr fontId="21" type="noConversion"/>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Linker</dc:creator>
  <cp:lastModifiedBy>Scott Linker</cp:lastModifiedBy>
  <dcterms:created xsi:type="dcterms:W3CDTF">2022-05-17T13:00:38Z</dcterms:created>
  <dcterms:modified xsi:type="dcterms:W3CDTF">2022-09-23T12:14:24Z</dcterms:modified>
</cp:coreProperties>
</file>