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sennebogenllc-my.sharepoint.com/personal/slinker_sennebogenllc_com/Documents/Desktop/Sales Price Lists/Sales Price Lists - LLC/2024-01/Excel version/"/>
    </mc:Choice>
  </mc:AlternateContent>
  <xr:revisionPtr revIDLastSave="0" documentId="8_{AAEE848F-19C0-4DD3-A311-19B293437F3B}" xr6:coauthVersionLast="47" xr6:coauthVersionMax="47" xr10:uidLastSave="{00000000-0000-0000-0000-000000000000}"/>
  <bookViews>
    <workbookView xWindow="-120" yWindow="-120" windowWidth="29040" windowHeight="15840" xr2:uid="{2022C317-0883-48AD-9504-2B0151EC16D8}"/>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9" i="1" l="1"/>
  <c r="G48" i="1"/>
  <c r="I48" i="1" s="1"/>
  <c r="I47" i="1"/>
  <c r="I46" i="1"/>
  <c r="I45" i="1"/>
  <c r="I44" i="1"/>
  <c r="I43" i="1"/>
  <c r="I42" i="1"/>
  <c r="I41" i="1"/>
  <c r="I40" i="1"/>
  <c r="I39" i="1"/>
  <c r="I38" i="1"/>
  <c r="I37" i="1"/>
  <c r="I36" i="1"/>
  <c r="I35" i="1"/>
  <c r="I34" i="1"/>
  <c r="I33" i="1"/>
  <c r="I32" i="1"/>
  <c r="G31" i="1"/>
  <c r="I31" i="1" s="1"/>
  <c r="I30" i="1"/>
  <c r="I29" i="1"/>
  <c r="I28" i="1"/>
  <c r="I27" i="1"/>
  <c r="I26" i="1"/>
  <c r="I25" i="1"/>
  <c r="I24" i="1"/>
  <c r="I23" i="1"/>
  <c r="I22" i="1"/>
  <c r="I21" i="1"/>
  <c r="I20" i="1"/>
  <c r="I19" i="1"/>
  <c r="I18" i="1"/>
  <c r="I17" i="1"/>
  <c r="I16" i="1"/>
  <c r="I15" i="1"/>
  <c r="I14" i="1"/>
  <c r="I13" i="1"/>
  <c r="I12" i="1"/>
  <c r="I11" i="1"/>
  <c r="A6" i="1"/>
  <c r="A5" i="1"/>
</calcChain>
</file>

<file path=xl/sharedStrings.xml><?xml version="1.0" encoding="utf-8"?>
<sst xmlns="http://schemas.openxmlformats.org/spreadsheetml/2006/main" count="189" uniqueCount="88">
  <si>
    <t>GO FOR GREEN</t>
  </si>
  <si>
    <t>SENNEBOGEN green line Material Handling Machines*</t>
  </si>
  <si>
    <t>MODEL</t>
  </si>
  <si>
    <t>CHASSIS</t>
  </si>
  <si>
    <t>WEIGHT</t>
  </si>
  <si>
    <t>REACH
[std]</t>
  </si>
  <si>
    <t>ENGINE</t>
  </si>
  <si>
    <r>
      <t xml:space="preserve">DEALER LIST PRICE US$ 
</t>
    </r>
    <r>
      <rPr>
        <sz val="8"/>
        <color indexed="9"/>
        <rFont val="Arial"/>
        <family val="2"/>
      </rPr>
      <t>[w/o magnet system]</t>
    </r>
  </si>
  <si>
    <r>
      <t xml:space="preserve">Magnet System </t>
    </r>
    <r>
      <rPr>
        <b/>
        <sz val="8"/>
        <color rgb="FFFF0000"/>
        <rFont val="Arial"/>
        <family val="2"/>
      </rPr>
      <t>[optional-in red]</t>
    </r>
  </si>
  <si>
    <t>DEALER LIST PRICE US$ 
[incl magnet system]</t>
  </si>
  <si>
    <t>718 M "E"</t>
  </si>
  <si>
    <t>rubber tired</t>
  </si>
  <si>
    <t>36'-46'</t>
  </si>
  <si>
    <t>Cummins B4.5, Tier 4f</t>
  </si>
  <si>
    <t>n/a</t>
  </si>
  <si>
    <t>718 R "E"</t>
  </si>
  <si>
    <t>crawler</t>
  </si>
  <si>
    <t>728 M "E"</t>
  </si>
  <si>
    <t>49'-59'</t>
  </si>
  <si>
    <t>Cummins B6.7, Tier 4f</t>
  </si>
  <si>
    <t>173 HP</t>
  </si>
  <si>
    <t>728 R-HD "E"</t>
  </si>
  <si>
    <t>62'-72'</t>
  </si>
  <si>
    <t>738 M-HD "E"</t>
  </si>
  <si>
    <t>Cummins L9, Tier 4f</t>
  </si>
  <si>
    <t xml:space="preserve">340 "G" </t>
  </si>
  <si>
    <t>23,250 lbs.</t>
  </si>
  <si>
    <r>
      <t xml:space="preserve">25'3"    </t>
    </r>
    <r>
      <rPr>
        <sz val="4"/>
        <color theme="1"/>
        <rFont val="Arial"/>
        <family val="2"/>
      </rPr>
      <t>stack height</t>
    </r>
  </si>
  <si>
    <t>Cummin F3.8 , Tier 4f</t>
  </si>
  <si>
    <t>134 HP</t>
  </si>
  <si>
    <t>723 M-HD "E"</t>
  </si>
  <si>
    <t>60,000 lbs.</t>
  </si>
  <si>
    <t>37'1"</t>
  </si>
  <si>
    <t>Cummins QSB4.5, Tier 4f</t>
  </si>
  <si>
    <t>730 M-HD "E"</t>
  </si>
  <si>
    <t>Cummins B6.7, Tier4f</t>
  </si>
  <si>
    <t>735 M-HD "E"</t>
  </si>
  <si>
    <t>818 M "E"</t>
  </si>
  <si>
    <t>32'9"</t>
  </si>
  <si>
    <t>818 R-HD "E"</t>
  </si>
  <si>
    <t>821 M "E"</t>
  </si>
  <si>
    <t>36'</t>
  </si>
  <si>
    <t>821 R-HD "E"</t>
  </si>
  <si>
    <t>825 M "E"</t>
  </si>
  <si>
    <t>43'4"</t>
  </si>
  <si>
    <t>825 M-HD-S "E"</t>
  </si>
  <si>
    <t>825 R-HD "E"</t>
  </si>
  <si>
    <t>830 M "E"</t>
  </si>
  <si>
    <t>50'3"</t>
  </si>
  <si>
    <t>830 M-HD-S "E"</t>
  </si>
  <si>
    <t>830 M-T "E"</t>
  </si>
  <si>
    <t>45'</t>
  </si>
  <si>
    <t>830 R-HD "E"</t>
  </si>
  <si>
    <t>830 R-HDD "E"</t>
  </si>
  <si>
    <t>?</t>
  </si>
  <si>
    <t>55'</t>
  </si>
  <si>
    <t>NA</t>
  </si>
  <si>
    <t>835 M "E"</t>
  </si>
  <si>
    <t>51'6"</t>
  </si>
  <si>
    <t>835 M-T "E"</t>
  </si>
  <si>
    <t>835 R-HD "E"</t>
  </si>
  <si>
    <t>840 M "E"</t>
  </si>
  <si>
    <t>56'6"</t>
  </si>
  <si>
    <t>840 M-HD-S "E"</t>
  </si>
  <si>
    <t>840 R-HD "E"</t>
  </si>
  <si>
    <t>850 M "E"</t>
  </si>
  <si>
    <t>55'9"</t>
  </si>
  <si>
    <t>Cummins X12, Tier 4f</t>
  </si>
  <si>
    <t>850 R-HD "E"</t>
  </si>
  <si>
    <t>855 M "E"</t>
  </si>
  <si>
    <t>59'1"</t>
  </si>
  <si>
    <t>855 R-HD "E"</t>
  </si>
  <si>
    <t>860 M "E"</t>
  </si>
  <si>
    <t>860 R-HD "E"</t>
  </si>
  <si>
    <t>865 M "E"</t>
  </si>
  <si>
    <t>865 R-HD "E"</t>
  </si>
  <si>
    <t>59"1"</t>
  </si>
  <si>
    <t>870 M "E"</t>
  </si>
  <si>
    <t>59'</t>
  </si>
  <si>
    <t>Cummins X12, Tier4f</t>
  </si>
  <si>
    <t>870 R-HD "E"</t>
  </si>
  <si>
    <t>870 R-HDD "E"</t>
  </si>
  <si>
    <t>118'</t>
  </si>
  <si>
    <t>400 HP</t>
  </si>
  <si>
    <t>875 R-HD "E"</t>
  </si>
  <si>
    <t>Cummins X15, Tier4f</t>
  </si>
  <si>
    <t xml:space="preserve">* SENNEBOGEN special machines can be equipped with a wide variety of different reach options as well as under carriage options like rubber, crawler, fixed pedestal, floating stationary, rail, locomotive or gantry and several pylon heights and operator cab versions. To get a customized quote please send all available information to your Regional Business Manager or the SENNEBOGEN LLC sales department in Stanley, NC (phone +1 (704) 348-4910). </t>
  </si>
  <si>
    <t>Manual trailer hitch (mounted in rear of machine, only available w/o blade on rear)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</si>
</sst>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_(&quot;$&quot;* #,##0_);_(&quot;$&quot;* \(#,##0\);_(&quot;$&quot;* &quot;-&quot;??_);_(@_)"/>
    <numFmt numFmtId="165" formatCode="#,##0\ &quot;lbs.&quot;"/>
    <numFmt numFmtId="166" formatCode="0\'"/>
    <numFmt numFmtId="167" formatCode="000\ &quot;HP&quot;"/>
  </numFmts>
  <fonts count="23">
    <font>
      <sz val="11"/>
      <color theme="1"/>
      <name val="Calibri"/>
      <family val="2"/>
      <scheme val="minor"/>
    </font>
    <font>
      <sz val="11"/>
      <color theme="1"/>
      <name val="Calibri"/>
      <family val="2"/>
      <scheme val="minor"/>
    </font>
    <font>
      <sz val="12"/>
      <color theme="0"/>
      <name val="Klavika Medium"/>
    </font>
    <font>
      <sz val="10"/>
      <name val="Arial"/>
      <family val="2"/>
    </font>
    <font>
      <sz val="8"/>
      <name val="Arial"/>
      <family val="2"/>
    </font>
    <font>
      <sz val="7"/>
      <color theme="0"/>
      <name val="Arial"/>
      <family val="2"/>
    </font>
    <font>
      <sz val="8"/>
      <color theme="0"/>
      <name val="Arial"/>
      <family val="2"/>
    </font>
    <font>
      <sz val="7"/>
      <name val="Arial"/>
      <family val="2"/>
    </font>
    <font>
      <b/>
      <sz val="9"/>
      <color indexed="17"/>
      <name val="Arial"/>
      <family val="2"/>
    </font>
    <font>
      <sz val="9"/>
      <color indexed="17"/>
      <name val="Arial"/>
      <family val="2"/>
    </font>
    <font>
      <b/>
      <sz val="11"/>
      <name val="Arial"/>
      <family val="2"/>
    </font>
    <font>
      <b/>
      <sz val="8"/>
      <name val="Arial"/>
      <family val="2"/>
    </font>
    <font>
      <b/>
      <sz val="8"/>
      <color theme="0"/>
      <name val="Arial"/>
      <family val="2"/>
    </font>
    <font>
      <sz val="8"/>
      <color indexed="9"/>
      <name val="Arial"/>
      <family val="2"/>
    </font>
    <font>
      <b/>
      <sz val="8"/>
      <color rgb="FFFF0000"/>
      <name val="Arial"/>
      <family val="2"/>
    </font>
    <font>
      <sz val="8"/>
      <color theme="1"/>
      <name val="Arial"/>
      <family val="2"/>
    </font>
    <font>
      <sz val="4"/>
      <color theme="1"/>
      <name val="Arial"/>
      <family val="2"/>
    </font>
    <font>
      <b/>
      <sz val="8"/>
      <color theme="1"/>
      <name val="Arial"/>
      <family val="2"/>
    </font>
    <font>
      <sz val="8"/>
      <color rgb="FFFF0000"/>
      <name val="Arial"/>
      <family val="2"/>
    </font>
    <font>
      <sz val="10"/>
      <color rgb="FFFF0000"/>
      <name val="Arial"/>
      <family val="2"/>
    </font>
    <font>
      <sz val="10"/>
      <color indexed="10"/>
      <name val="Arial"/>
      <family val="2"/>
    </font>
    <font>
      <i/>
      <sz val="10"/>
      <color indexed="17"/>
      <name val="Arial"/>
      <family val="2"/>
    </font>
    <font>
      <sz val="6"/>
      <name val="Arial"/>
      <family val="2"/>
    </font>
  </fonts>
  <fills count="12">
    <fill>
      <patternFill patternType="none"/>
    </fill>
    <fill>
      <patternFill patternType="gray125"/>
    </fill>
    <fill>
      <patternFill patternType="solid">
        <fgColor rgb="FF4BA829"/>
        <bgColor indexed="64"/>
      </patternFill>
    </fill>
    <fill>
      <patternFill patternType="solid">
        <fgColor rgb="FF393C36"/>
        <bgColor indexed="64"/>
      </patternFill>
    </fill>
    <fill>
      <patternFill patternType="solid">
        <fgColor theme="0" tint="-4.9989318521683403E-2"/>
        <bgColor indexed="64"/>
      </patternFill>
    </fill>
    <fill>
      <patternFill patternType="solid">
        <fgColor theme="0"/>
        <bgColor indexed="64"/>
      </patternFill>
    </fill>
    <fill>
      <patternFill patternType="solid">
        <fgColor indexed="9"/>
        <bgColor indexed="64"/>
      </patternFill>
    </fill>
    <fill>
      <patternFill patternType="solid">
        <fgColor rgb="FFFF0000"/>
        <bgColor indexed="64"/>
      </patternFill>
    </fill>
    <fill>
      <patternFill patternType="solid">
        <fgColor theme="6" tint="0.79998168889431442"/>
        <bgColor indexed="64"/>
      </patternFill>
    </fill>
    <fill>
      <patternFill patternType="solid">
        <fgColor rgb="FFFFFFFF"/>
        <bgColor indexed="64"/>
      </patternFill>
    </fill>
    <fill>
      <patternFill patternType="solid">
        <fgColor rgb="FFEBF1DE"/>
        <bgColor indexed="64"/>
      </patternFill>
    </fill>
    <fill>
      <patternFill patternType="solid">
        <fgColor rgb="FF00B0F0"/>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dotted">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145">
    <xf numFmtId="0" fontId="0" fillId="0" borderId="0" xfId="0"/>
    <xf numFmtId="0" fontId="2" fillId="2" borderId="1" xfId="0" applyFont="1" applyFill="1" applyBorder="1" applyAlignment="1">
      <alignment horizontal="left" vertical="center" indent="2"/>
    </xf>
    <xf numFmtId="0" fontId="2" fillId="2" borderId="2" xfId="0" applyFont="1" applyFill="1" applyBorder="1" applyAlignment="1">
      <alignment horizontal="left" vertical="center" indent="2"/>
    </xf>
    <xf numFmtId="164" fontId="4" fillId="2" borderId="2" xfId="1" applyNumberFormat="1" applyFont="1" applyFill="1" applyBorder="1" applyAlignment="1">
      <alignment horizontal="right"/>
    </xf>
    <xf numFmtId="164" fontId="4" fillId="2" borderId="3" xfId="1" applyNumberFormat="1" applyFont="1" applyFill="1" applyBorder="1" applyAlignment="1">
      <alignment horizontal="right"/>
    </xf>
    <xf numFmtId="0" fontId="3" fillId="0" borderId="0" xfId="0" applyFont="1"/>
    <xf numFmtId="0" fontId="2" fillId="2" borderId="4" xfId="0" applyFont="1" applyFill="1" applyBorder="1" applyAlignment="1">
      <alignment horizontal="left" vertical="center" indent="2"/>
    </xf>
    <xf numFmtId="0" fontId="2" fillId="2" borderId="0" xfId="0" applyFont="1" applyFill="1" applyAlignment="1">
      <alignment horizontal="left" vertical="center" indent="2"/>
    </xf>
    <xf numFmtId="164" fontId="4" fillId="2" borderId="0" xfId="1" applyNumberFormat="1" applyFont="1" applyFill="1" applyBorder="1" applyAlignment="1">
      <alignment horizontal="right"/>
    </xf>
    <xf numFmtId="164" fontId="4" fillId="2" borderId="5" xfId="1" applyNumberFormat="1" applyFont="1" applyFill="1" applyBorder="1" applyAlignment="1">
      <alignment horizontal="right"/>
    </xf>
    <xf numFmtId="0" fontId="5" fillId="3" borderId="4" xfId="0" applyFont="1" applyFill="1" applyBorder="1" applyAlignment="1">
      <alignment horizontal="left" indent="2"/>
    </xf>
    <xf numFmtId="0" fontId="6" fillId="3" borderId="0" xfId="0" applyFont="1" applyFill="1" applyAlignment="1">
      <alignment horizontal="left"/>
    </xf>
    <xf numFmtId="0" fontId="6" fillId="3" borderId="5" xfId="0" applyFont="1" applyFill="1" applyBorder="1" applyAlignment="1">
      <alignment horizontal="left"/>
    </xf>
    <xf numFmtId="0" fontId="4" fillId="4" borderId="0" xfId="0" applyFont="1" applyFill="1"/>
    <xf numFmtId="0" fontId="7" fillId="5" borderId="4" xfId="0" applyFont="1" applyFill="1" applyBorder="1" applyAlignment="1">
      <alignment horizontal="left"/>
    </xf>
    <xf numFmtId="0" fontId="4" fillId="5" borderId="0" xfId="0" applyFont="1" applyFill="1" applyAlignment="1">
      <alignment horizontal="left"/>
    </xf>
    <xf numFmtId="164" fontId="4" fillId="5" borderId="0" xfId="1" applyNumberFormat="1" applyFont="1" applyFill="1" applyBorder="1" applyAlignment="1">
      <alignment horizontal="right"/>
    </xf>
    <xf numFmtId="0" fontId="4" fillId="5" borderId="0" xfId="0" applyFont="1" applyFill="1"/>
    <xf numFmtId="0" fontId="4" fillId="5" borderId="5" xfId="0" applyFont="1" applyFill="1" applyBorder="1"/>
    <xf numFmtId="0" fontId="4" fillId="6" borderId="4" xfId="0" applyFont="1" applyFill="1" applyBorder="1" applyAlignment="1">
      <alignment horizontal="left" vertical="center"/>
    </xf>
    <xf numFmtId="0" fontId="4" fillId="6" borderId="0" xfId="0" applyFont="1" applyFill="1" applyAlignment="1">
      <alignment horizontal="left" vertical="center"/>
    </xf>
    <xf numFmtId="164" fontId="4" fillId="6" borderId="0" xfId="1" applyNumberFormat="1" applyFont="1" applyFill="1" applyBorder="1" applyAlignment="1">
      <alignment vertical="center"/>
    </xf>
    <xf numFmtId="0" fontId="8" fillId="6" borderId="0" xfId="0" applyFont="1" applyFill="1" applyAlignment="1">
      <alignment horizontal="left" vertical="center"/>
    </xf>
    <xf numFmtId="0" fontId="9" fillId="6" borderId="5" xfId="0" applyFont="1" applyFill="1" applyBorder="1" applyAlignment="1">
      <alignment horizontal="left" vertical="center"/>
    </xf>
    <xf numFmtId="0" fontId="3" fillId="0" borderId="0" xfId="0" applyFont="1" applyAlignment="1">
      <alignment vertical="center"/>
    </xf>
    <xf numFmtId="0" fontId="10" fillId="0" borderId="6" xfId="0" applyFont="1" applyBorder="1" applyAlignment="1">
      <alignment horizontal="left" vertical="center"/>
    </xf>
    <xf numFmtId="0" fontId="4" fillId="0" borderId="7" xfId="0" applyFont="1" applyBorder="1" applyAlignment="1">
      <alignment vertical="center"/>
    </xf>
    <xf numFmtId="0" fontId="11" fillId="0" borderId="7" xfId="0" applyFont="1" applyBorder="1" applyAlignment="1">
      <alignment horizontal="left" vertical="center"/>
    </xf>
    <xf numFmtId="164" fontId="11" fillId="0" borderId="7" xfId="1" applyNumberFormat="1" applyFont="1" applyBorder="1" applyAlignment="1">
      <alignment vertical="center"/>
    </xf>
    <xf numFmtId="0" fontId="4" fillId="0" borderId="8" xfId="0" applyFont="1" applyBorder="1" applyAlignment="1">
      <alignment vertical="center"/>
    </xf>
    <xf numFmtId="0" fontId="4" fillId="0" borderId="0" xfId="0" applyFont="1" applyAlignment="1">
      <alignment vertical="center"/>
    </xf>
    <xf numFmtId="0" fontId="12" fillId="2" borderId="9" xfId="0" applyFont="1" applyFill="1" applyBorder="1" applyAlignment="1">
      <alignment horizontal="center" vertical="top" wrapText="1"/>
    </xf>
    <xf numFmtId="0" fontId="12" fillId="2" borderId="10" xfId="0" applyFont="1" applyFill="1" applyBorder="1" applyAlignment="1">
      <alignment horizontal="center" vertical="top" wrapText="1"/>
    </xf>
    <xf numFmtId="0" fontId="12" fillId="2" borderId="11" xfId="0" applyFont="1" applyFill="1" applyBorder="1" applyAlignment="1">
      <alignment horizontal="center" vertical="top" wrapText="1"/>
    </xf>
    <xf numFmtId="0" fontId="12" fillId="2" borderId="11" xfId="0" applyFont="1" applyFill="1" applyBorder="1" applyAlignment="1">
      <alignment horizontal="center" vertical="top" wrapText="1"/>
    </xf>
    <xf numFmtId="0" fontId="12" fillId="2" borderId="12" xfId="0" applyFont="1" applyFill="1" applyBorder="1" applyAlignment="1">
      <alignment horizontal="center" vertical="top" wrapText="1"/>
    </xf>
    <xf numFmtId="44" fontId="12" fillId="2" borderId="10" xfId="1" applyFont="1" applyFill="1" applyBorder="1" applyAlignment="1">
      <alignment horizontal="center" vertical="top" wrapText="1"/>
    </xf>
    <xf numFmtId="44" fontId="12" fillId="2" borderId="13" xfId="1" applyFont="1" applyFill="1" applyBorder="1" applyAlignment="1">
      <alignment horizontal="center" vertical="top" wrapText="1"/>
    </xf>
    <xf numFmtId="0" fontId="4" fillId="7" borderId="14" xfId="0" applyFont="1" applyFill="1" applyBorder="1" applyAlignment="1">
      <alignment vertical="center"/>
    </xf>
    <xf numFmtId="0" fontId="4" fillId="7" borderId="15" xfId="0" applyFont="1" applyFill="1" applyBorder="1" applyAlignment="1">
      <alignment horizontal="left" vertical="center"/>
    </xf>
    <xf numFmtId="165" fontId="4" fillId="7" borderId="15" xfId="0" applyNumberFormat="1" applyFont="1" applyFill="1" applyBorder="1" applyAlignment="1">
      <alignment horizontal="right" vertical="center"/>
    </xf>
    <xf numFmtId="166" fontId="4" fillId="7" borderId="15" xfId="0" applyNumberFormat="1" applyFont="1" applyFill="1" applyBorder="1" applyAlignment="1">
      <alignment horizontal="center" vertical="center"/>
    </xf>
    <xf numFmtId="0" fontId="4" fillId="7" borderId="16" xfId="0" applyFont="1" applyFill="1" applyBorder="1" applyAlignment="1">
      <alignment horizontal="left" vertical="center"/>
    </xf>
    <xf numFmtId="167" fontId="4" fillId="7" borderId="17" xfId="0" applyNumberFormat="1" applyFont="1" applyFill="1" applyBorder="1" applyAlignment="1">
      <alignment horizontal="center" vertical="center"/>
    </xf>
    <xf numFmtId="44" fontId="11" fillId="7" borderId="15" xfId="1" applyFont="1" applyFill="1" applyBorder="1" applyAlignment="1">
      <alignment horizontal="right" vertical="center"/>
    </xf>
    <xf numFmtId="44" fontId="4" fillId="7" borderId="15" xfId="1" applyFont="1" applyFill="1" applyBorder="1" applyAlignment="1">
      <alignment horizontal="right" vertical="center"/>
    </xf>
    <xf numFmtId="44" fontId="11" fillId="7" borderId="18" xfId="1" applyFont="1" applyFill="1" applyBorder="1" applyAlignment="1">
      <alignment horizontal="right" vertical="center"/>
    </xf>
    <xf numFmtId="0" fontId="4" fillId="7" borderId="19" xfId="0" applyFont="1" applyFill="1" applyBorder="1" applyAlignment="1">
      <alignment vertical="center"/>
    </xf>
    <xf numFmtId="0" fontId="4" fillId="7" borderId="20" xfId="0" applyFont="1" applyFill="1" applyBorder="1" applyAlignment="1">
      <alignment horizontal="left" vertical="center"/>
    </xf>
    <xf numFmtId="165" fontId="4" fillId="7" borderId="20" xfId="0" applyNumberFormat="1" applyFont="1" applyFill="1" applyBorder="1" applyAlignment="1">
      <alignment horizontal="right" vertical="center"/>
    </xf>
    <xf numFmtId="166" fontId="4" fillId="7" borderId="20" xfId="0" applyNumberFormat="1" applyFont="1" applyFill="1" applyBorder="1" applyAlignment="1">
      <alignment horizontal="center" vertical="center"/>
    </xf>
    <xf numFmtId="44" fontId="11" fillId="7" borderId="20" xfId="1" applyFont="1" applyFill="1" applyBorder="1" applyAlignment="1">
      <alignment horizontal="right" vertical="center"/>
    </xf>
    <xf numFmtId="44" fontId="4" fillId="7" borderId="20" xfId="1" applyFont="1" applyFill="1" applyBorder="1" applyAlignment="1">
      <alignment horizontal="right" vertical="center"/>
    </xf>
    <xf numFmtId="44" fontId="11" fillId="7" borderId="21" xfId="1" applyFont="1" applyFill="1" applyBorder="1" applyAlignment="1">
      <alignment horizontal="right" vertical="center"/>
    </xf>
    <xf numFmtId="167" fontId="4" fillId="7" borderId="22" xfId="0" applyNumberFormat="1" applyFont="1" applyFill="1" applyBorder="1" applyAlignment="1">
      <alignment horizontal="center" vertical="center"/>
    </xf>
    <xf numFmtId="0" fontId="4" fillId="7" borderId="23" xfId="0" applyFont="1" applyFill="1" applyBorder="1" applyAlignment="1">
      <alignment vertical="center"/>
    </xf>
    <xf numFmtId="0" fontId="4" fillId="7" borderId="24" xfId="0" applyFont="1" applyFill="1" applyBorder="1" applyAlignment="1">
      <alignment horizontal="left" vertical="center"/>
    </xf>
    <xf numFmtId="165" fontId="4" fillId="7" borderId="24" xfId="0" applyNumberFormat="1" applyFont="1" applyFill="1" applyBorder="1" applyAlignment="1">
      <alignment horizontal="right" vertical="center"/>
    </xf>
    <xf numFmtId="166" fontId="4" fillId="7" borderId="24" xfId="0" applyNumberFormat="1" applyFont="1" applyFill="1" applyBorder="1" applyAlignment="1">
      <alignment horizontal="center" vertical="center"/>
    </xf>
    <xf numFmtId="44" fontId="4" fillId="7" borderId="24" xfId="1" applyFont="1" applyFill="1" applyBorder="1" applyAlignment="1">
      <alignment horizontal="right" vertical="center"/>
    </xf>
    <xf numFmtId="167" fontId="4" fillId="7" borderId="25" xfId="0" applyNumberFormat="1" applyFont="1" applyFill="1" applyBorder="1" applyAlignment="1">
      <alignment horizontal="center" vertical="center"/>
    </xf>
    <xf numFmtId="44" fontId="11" fillId="7" borderId="24" xfId="1" applyFont="1" applyFill="1" applyBorder="1" applyAlignment="1">
      <alignment horizontal="right" vertical="center"/>
    </xf>
    <xf numFmtId="44" fontId="11" fillId="7" borderId="26" xfId="1" applyFont="1" applyFill="1" applyBorder="1" applyAlignment="1">
      <alignment horizontal="right" vertical="center"/>
    </xf>
    <xf numFmtId="0" fontId="15" fillId="8" borderId="14" xfId="0" applyFont="1" applyFill="1" applyBorder="1" applyAlignment="1">
      <alignment vertical="center"/>
    </xf>
    <xf numFmtId="0" fontId="15" fillId="8" borderId="15" xfId="0" applyFont="1" applyFill="1" applyBorder="1" applyAlignment="1">
      <alignment horizontal="left" vertical="center"/>
    </xf>
    <xf numFmtId="165" fontId="15" fillId="8" borderId="15" xfId="0" applyNumberFormat="1" applyFont="1" applyFill="1" applyBorder="1" applyAlignment="1">
      <alignment horizontal="right" vertical="center"/>
    </xf>
    <xf numFmtId="166" fontId="15" fillId="8" borderId="15" xfId="0" applyNumberFormat="1" applyFont="1" applyFill="1" applyBorder="1" applyAlignment="1">
      <alignment horizontal="center" vertical="center" wrapText="1"/>
    </xf>
    <xf numFmtId="0" fontId="15" fillId="8" borderId="16" xfId="0" applyFont="1" applyFill="1" applyBorder="1" applyAlignment="1">
      <alignment horizontal="left" vertical="center"/>
    </xf>
    <xf numFmtId="167" fontId="15" fillId="8" borderId="17" xfId="0" applyNumberFormat="1" applyFont="1" applyFill="1" applyBorder="1" applyAlignment="1">
      <alignment horizontal="center" vertical="center"/>
    </xf>
    <xf numFmtId="44" fontId="17" fillId="8" borderId="15" xfId="1" applyFont="1" applyFill="1" applyBorder="1" applyAlignment="1">
      <alignment horizontal="right" vertical="center"/>
    </xf>
    <xf numFmtId="44" fontId="18" fillId="8" borderId="15" xfId="1" applyFont="1" applyFill="1" applyBorder="1" applyAlignment="1">
      <alignment horizontal="right" vertical="center"/>
    </xf>
    <xf numFmtId="44" fontId="17" fillId="8" borderId="18" xfId="1" applyFont="1" applyFill="1" applyBorder="1" applyAlignment="1">
      <alignment horizontal="right" vertical="center"/>
    </xf>
    <xf numFmtId="0" fontId="4" fillId="9" borderId="14" xfId="0" applyFont="1" applyFill="1" applyBorder="1" applyAlignment="1">
      <alignment vertical="center"/>
    </xf>
    <xf numFmtId="0" fontId="4" fillId="0" borderId="24" xfId="0" applyFont="1" applyBorder="1" applyAlignment="1">
      <alignment horizontal="left" vertical="center"/>
    </xf>
    <xf numFmtId="165" fontId="4" fillId="0" borderId="24" xfId="0" applyNumberFormat="1" applyFont="1" applyBorder="1" applyAlignment="1">
      <alignment horizontal="right" vertical="center"/>
    </xf>
    <xf numFmtId="166" fontId="4" fillId="0" borderId="24" xfId="0" applyNumberFormat="1" applyFont="1" applyBorder="1" applyAlignment="1">
      <alignment horizontal="center" vertical="center"/>
    </xf>
    <xf numFmtId="0" fontId="4" fillId="0" borderId="27" xfId="0" applyFont="1" applyBorder="1" applyAlignment="1">
      <alignment horizontal="left" vertical="center"/>
    </xf>
    <xf numFmtId="167" fontId="4" fillId="0" borderId="25" xfId="0" applyNumberFormat="1" applyFont="1" applyBorder="1" applyAlignment="1">
      <alignment horizontal="center" vertical="center"/>
    </xf>
    <xf numFmtId="44" fontId="11" fillId="0" borderId="24" xfId="1" applyFont="1" applyFill="1" applyBorder="1" applyAlignment="1">
      <alignment horizontal="right" vertical="center"/>
    </xf>
    <xf numFmtId="44" fontId="18" fillId="0" borderId="24" xfId="1" applyFont="1" applyFill="1" applyBorder="1" applyAlignment="1">
      <alignment horizontal="right" vertical="center"/>
    </xf>
    <xf numFmtId="44" fontId="11" fillId="0" borderId="26" xfId="1" applyFont="1" applyFill="1" applyBorder="1" applyAlignment="1">
      <alignment horizontal="right" vertical="center"/>
    </xf>
    <xf numFmtId="0" fontId="4" fillId="8" borderId="14" xfId="0" applyFont="1" applyFill="1" applyBorder="1" applyAlignment="1">
      <alignment vertical="center"/>
    </xf>
    <xf numFmtId="0" fontId="4" fillId="8" borderId="15" xfId="0" applyFont="1" applyFill="1" applyBorder="1" applyAlignment="1">
      <alignment horizontal="left" vertical="center"/>
    </xf>
    <xf numFmtId="165" fontId="4" fillId="8" borderId="15" xfId="0" applyNumberFormat="1" applyFont="1" applyFill="1" applyBorder="1" applyAlignment="1">
      <alignment horizontal="right" vertical="center"/>
    </xf>
    <xf numFmtId="166" fontId="4" fillId="8" borderId="15" xfId="0" applyNumberFormat="1" applyFont="1" applyFill="1" applyBorder="1" applyAlignment="1">
      <alignment horizontal="center" vertical="center"/>
    </xf>
    <xf numFmtId="0" fontId="4" fillId="8" borderId="16" xfId="0" applyFont="1" applyFill="1" applyBorder="1" applyAlignment="1">
      <alignment horizontal="left" vertical="center"/>
    </xf>
    <xf numFmtId="167" fontId="4" fillId="8" borderId="17" xfId="0" applyNumberFormat="1" applyFont="1" applyFill="1" applyBorder="1" applyAlignment="1">
      <alignment horizontal="center" vertical="center"/>
    </xf>
    <xf numFmtId="44" fontId="11" fillId="8" borderId="15" xfId="1" applyFont="1" applyFill="1" applyBorder="1" applyAlignment="1">
      <alignment horizontal="right" vertical="center"/>
    </xf>
    <xf numFmtId="44" fontId="11" fillId="8" borderId="18" xfId="1" applyFont="1" applyFill="1" applyBorder="1" applyAlignment="1">
      <alignment horizontal="right" vertical="center"/>
    </xf>
    <xf numFmtId="0" fontId="19" fillId="0" borderId="28" xfId="0" applyFont="1" applyBorder="1" applyAlignment="1">
      <alignment vertical="center"/>
    </xf>
    <xf numFmtId="0" fontId="4" fillId="9" borderId="23" xfId="0" applyFont="1" applyFill="1" applyBorder="1" applyAlignment="1">
      <alignment vertical="center"/>
    </xf>
    <xf numFmtId="0" fontId="4" fillId="0" borderId="16" xfId="0" applyFont="1" applyBorder="1" applyAlignment="1">
      <alignment horizontal="left" vertical="center"/>
    </xf>
    <xf numFmtId="0" fontId="4" fillId="0" borderId="23" xfId="0" applyFont="1" applyBorder="1" applyAlignment="1">
      <alignment vertical="center"/>
    </xf>
    <xf numFmtId="44" fontId="14" fillId="0" borderId="24" xfId="1" applyFont="1" applyFill="1" applyBorder="1" applyAlignment="1">
      <alignment horizontal="right" vertical="center"/>
    </xf>
    <xf numFmtId="44" fontId="11" fillId="10" borderId="15" xfId="1" applyFont="1" applyFill="1" applyBorder="1" applyAlignment="1">
      <alignment horizontal="right" vertical="center"/>
    </xf>
    <xf numFmtId="44" fontId="4" fillId="0" borderId="24" xfId="1" applyFont="1" applyFill="1" applyBorder="1" applyAlignment="1">
      <alignment horizontal="right" vertical="center"/>
    </xf>
    <xf numFmtId="0" fontId="4" fillId="11" borderId="14" xfId="0" applyFont="1" applyFill="1" applyBorder="1" applyAlignment="1">
      <alignment vertical="center"/>
    </xf>
    <xf numFmtId="0" fontId="4" fillId="11" borderId="15" xfId="0" applyFont="1" applyFill="1" applyBorder="1" applyAlignment="1">
      <alignment horizontal="left" vertical="center"/>
    </xf>
    <xf numFmtId="165" fontId="4" fillId="11" borderId="15" xfId="0" applyNumberFormat="1" applyFont="1" applyFill="1" applyBorder="1" applyAlignment="1">
      <alignment horizontal="right" vertical="center"/>
    </xf>
    <xf numFmtId="166" fontId="4" fillId="11" borderId="15" xfId="0" applyNumberFormat="1" applyFont="1" applyFill="1" applyBorder="1" applyAlignment="1">
      <alignment horizontal="center" vertical="center"/>
    </xf>
    <xf numFmtId="0" fontId="4" fillId="11" borderId="16" xfId="0" applyFont="1" applyFill="1" applyBorder="1" applyAlignment="1">
      <alignment horizontal="left" vertical="center"/>
    </xf>
    <xf numFmtId="167" fontId="4" fillId="11" borderId="17" xfId="0" applyNumberFormat="1" applyFont="1" applyFill="1" applyBorder="1" applyAlignment="1">
      <alignment horizontal="center" vertical="center"/>
    </xf>
    <xf numFmtId="44" fontId="11" fillId="11" borderId="15" xfId="1" applyFont="1" applyFill="1" applyBorder="1" applyAlignment="1">
      <alignment horizontal="right" vertical="center"/>
    </xf>
    <xf numFmtId="44" fontId="18" fillId="11" borderId="15" xfId="1" applyFont="1" applyFill="1" applyBorder="1" applyAlignment="1">
      <alignment horizontal="right" vertical="center"/>
    </xf>
    <xf numFmtId="44" fontId="11" fillId="11" borderId="18" xfId="1" applyFont="1" applyFill="1" applyBorder="1" applyAlignment="1">
      <alignment horizontal="right" vertical="center"/>
    </xf>
    <xf numFmtId="0" fontId="4" fillId="0" borderId="14" xfId="0" applyFont="1" applyBorder="1" applyAlignment="1">
      <alignment vertical="center"/>
    </xf>
    <xf numFmtId="0" fontId="4" fillId="0" borderId="15" xfId="0" applyFont="1" applyBorder="1" applyAlignment="1">
      <alignment horizontal="left" vertical="center"/>
    </xf>
    <xf numFmtId="165" fontId="4" fillId="0" borderId="15" xfId="0" applyNumberFormat="1" applyFont="1" applyBorder="1" applyAlignment="1">
      <alignment horizontal="right" vertical="center"/>
    </xf>
    <xf numFmtId="166" fontId="4" fillId="0" borderId="15" xfId="0" applyNumberFormat="1" applyFont="1" applyBorder="1" applyAlignment="1">
      <alignment horizontal="center" vertical="center"/>
    </xf>
    <xf numFmtId="167" fontId="4" fillId="0" borderId="17" xfId="0" applyNumberFormat="1" applyFont="1" applyBorder="1" applyAlignment="1">
      <alignment horizontal="center" vertical="center"/>
    </xf>
    <xf numFmtId="44" fontId="11" fillId="0" borderId="15" xfId="1" applyFont="1" applyFill="1" applyBorder="1" applyAlignment="1">
      <alignment horizontal="right" vertical="center"/>
    </xf>
    <xf numFmtId="44" fontId="11" fillId="0" borderId="18" xfId="1" applyFont="1" applyFill="1" applyBorder="1" applyAlignment="1">
      <alignment horizontal="right" vertical="center"/>
    </xf>
    <xf numFmtId="0" fontId="4" fillId="10" borderId="0" xfId="0" applyFont="1" applyFill="1" applyAlignment="1">
      <alignment vertical="center"/>
    </xf>
    <xf numFmtId="0" fontId="4" fillId="10" borderId="23" xfId="0" applyFont="1" applyFill="1" applyBorder="1" applyAlignment="1">
      <alignment vertical="center"/>
    </xf>
    <xf numFmtId="0" fontId="4" fillId="10" borderId="24" xfId="0" applyFont="1" applyFill="1" applyBorder="1" applyAlignment="1">
      <alignment horizontal="left" vertical="center"/>
    </xf>
    <xf numFmtId="165" fontId="4" fillId="10" borderId="24" xfId="0" applyNumberFormat="1" applyFont="1" applyFill="1" applyBorder="1" applyAlignment="1">
      <alignment horizontal="right" vertical="center"/>
    </xf>
    <xf numFmtId="166" fontId="4" fillId="10" borderId="24" xfId="0" applyNumberFormat="1" applyFont="1" applyFill="1" applyBorder="1" applyAlignment="1">
      <alignment horizontal="center" vertical="center"/>
    </xf>
    <xf numFmtId="0" fontId="4" fillId="10" borderId="16" xfId="0" applyFont="1" applyFill="1" applyBorder="1" applyAlignment="1">
      <alignment horizontal="left" vertical="center"/>
    </xf>
    <xf numFmtId="167" fontId="4" fillId="10" borderId="25" xfId="0" applyNumberFormat="1" applyFont="1" applyFill="1" applyBorder="1" applyAlignment="1">
      <alignment horizontal="center" vertical="center"/>
    </xf>
    <xf numFmtId="44" fontId="11" fillId="10" borderId="24" xfId="1" applyFont="1" applyFill="1" applyBorder="1" applyAlignment="1">
      <alignment horizontal="right" vertical="center"/>
    </xf>
    <xf numFmtId="44" fontId="18" fillId="10" borderId="24" xfId="1" applyFont="1" applyFill="1" applyBorder="1" applyAlignment="1">
      <alignment horizontal="right" vertical="center"/>
    </xf>
    <xf numFmtId="44" fontId="11" fillId="10" borderId="26" xfId="1" applyFont="1" applyFill="1" applyBorder="1" applyAlignment="1">
      <alignment horizontal="right" vertical="center"/>
    </xf>
    <xf numFmtId="0" fontId="15" fillId="0" borderId="23" xfId="0" applyFont="1" applyBorder="1" applyAlignment="1">
      <alignment vertical="center"/>
    </xf>
    <xf numFmtId="44" fontId="14" fillId="8" borderId="15" xfId="1" applyFont="1" applyFill="1" applyBorder="1" applyAlignment="1">
      <alignment horizontal="right" vertical="center"/>
    </xf>
    <xf numFmtId="0" fontId="19" fillId="0" borderId="0" xfId="0" applyFont="1" applyAlignment="1">
      <alignment vertical="center"/>
    </xf>
    <xf numFmtId="0" fontId="3" fillId="0" borderId="29" xfId="0" applyFont="1" applyBorder="1"/>
    <xf numFmtId="0" fontId="3" fillId="0" borderId="30" xfId="0" applyFont="1" applyBorder="1"/>
    <xf numFmtId="0" fontId="3" fillId="0" borderId="30" xfId="0" applyFont="1" applyBorder="1" applyAlignment="1">
      <alignment horizontal="right"/>
    </xf>
    <xf numFmtId="44" fontId="20" fillId="0" borderId="30" xfId="1" applyFont="1" applyBorder="1" applyAlignment="1">
      <alignment horizontal="right"/>
    </xf>
    <xf numFmtId="44" fontId="20" fillId="0" borderId="31" xfId="1" applyFont="1" applyBorder="1" applyAlignment="1">
      <alignment horizontal="right"/>
    </xf>
    <xf numFmtId="0" fontId="21" fillId="0" borderId="4" xfId="0" applyFont="1" applyBorder="1"/>
    <xf numFmtId="0" fontId="21" fillId="0" borderId="0" xfId="0" applyFont="1"/>
    <xf numFmtId="0" fontId="21" fillId="0" borderId="0" xfId="0" applyFont="1" applyAlignment="1">
      <alignment horizontal="right"/>
    </xf>
    <xf numFmtId="44" fontId="21" fillId="0" borderId="0" xfId="1" applyFont="1" applyBorder="1" applyAlignment="1">
      <alignment horizontal="right"/>
    </xf>
    <xf numFmtId="44" fontId="21" fillId="0" borderId="5" xfId="1" applyFont="1" applyBorder="1" applyAlignment="1">
      <alignment horizontal="right"/>
    </xf>
    <xf numFmtId="0" fontId="3" fillId="0" borderId="4" xfId="0" applyFont="1" applyBorder="1"/>
    <xf numFmtId="0" fontId="3" fillId="0" borderId="0" xfId="0" applyFont="1" applyAlignment="1">
      <alignment horizontal="right"/>
    </xf>
    <xf numFmtId="44" fontId="3" fillId="0" borderId="0" xfId="1" applyFont="1" applyBorder="1" applyAlignment="1">
      <alignment horizontal="right"/>
    </xf>
    <xf numFmtId="44" fontId="3" fillId="0" borderId="5" xfId="1" applyFont="1" applyBorder="1" applyAlignment="1">
      <alignment horizontal="right"/>
    </xf>
    <xf numFmtId="0" fontId="22" fillId="0" borderId="6" xfId="0" applyFont="1" applyBorder="1" applyAlignment="1">
      <alignment horizontal="left" vertical="top" wrapText="1"/>
    </xf>
    <xf numFmtId="0" fontId="22" fillId="0" borderId="7" xfId="0" applyFont="1" applyBorder="1" applyAlignment="1">
      <alignment horizontal="left" vertical="top" wrapText="1"/>
    </xf>
    <xf numFmtId="0" fontId="22" fillId="0" borderId="8" xfId="0" applyFont="1" applyBorder="1" applyAlignment="1">
      <alignment horizontal="left" vertical="top" wrapText="1"/>
    </xf>
    <xf numFmtId="44" fontId="3" fillId="0" borderId="0" xfId="1" applyFont="1" applyAlignment="1">
      <alignment horizontal="right"/>
    </xf>
    <xf numFmtId="0" fontId="4" fillId="0" borderId="0" xfId="0" applyFont="1"/>
    <xf numFmtId="0" fontId="22" fillId="0" borderId="0" xfId="0" applyFo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4314825</xdr:colOff>
      <xdr:row>0</xdr:row>
      <xdr:rowOff>19050</xdr:rowOff>
    </xdr:from>
    <xdr:to>
      <xdr:col>1</xdr:col>
      <xdr:colOff>2722</xdr:colOff>
      <xdr:row>3</xdr:row>
      <xdr:rowOff>57150</xdr:rowOff>
    </xdr:to>
    <xdr:pic>
      <xdr:nvPicPr>
        <xdr:cNvPr id="2" name="Picture 1">
          <a:extLst>
            <a:ext uri="{FF2B5EF4-FFF2-40B4-BE49-F238E27FC236}">
              <a16:creationId xmlns:a16="http://schemas.microsoft.com/office/drawing/2014/main" id="{26A496EA-2018-46EF-A710-92BCC4077386}"/>
            </a:ext>
          </a:extLst>
        </xdr:cNvPr>
        <xdr:cNvPicPr>
          <a:picLocks noChangeAspect="1"/>
        </xdr:cNvPicPr>
      </xdr:nvPicPr>
      <xdr:blipFill>
        <a:blip xmlns:r="http://schemas.openxmlformats.org/officeDocument/2006/relationships" r:embed="rId1">
          <a:clrChange>
            <a:clrFrom>
              <a:srgbClr val="4CA829"/>
            </a:clrFrom>
            <a:clrTo>
              <a:srgbClr val="4CA829">
                <a:alpha val="0"/>
              </a:srgbClr>
            </a:clrTo>
          </a:clrChange>
          <a:extLst>
            <a:ext uri="{28A0092B-C50C-407E-A947-70E740481C1C}">
              <a14:useLocalDpi xmlns:a14="http://schemas.microsoft.com/office/drawing/2010/main" val="0"/>
            </a:ext>
          </a:extLst>
        </a:blip>
        <a:srcRect/>
        <a:stretch>
          <a:fillRect/>
        </a:stretch>
      </xdr:blipFill>
      <xdr:spPr bwMode="auto">
        <a:xfrm>
          <a:off x="981075" y="19050"/>
          <a:ext cx="2722"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28575</xdr:colOff>
      <xdr:row>0</xdr:row>
      <xdr:rowOff>47625</xdr:rowOff>
    </xdr:from>
    <xdr:to>
      <xdr:col>8</xdr:col>
      <xdr:colOff>1074420</xdr:colOff>
      <xdr:row>3</xdr:row>
      <xdr:rowOff>76200</xdr:rowOff>
    </xdr:to>
    <xdr:pic>
      <xdr:nvPicPr>
        <xdr:cNvPr id="3" name="Picture 2">
          <a:extLst>
            <a:ext uri="{FF2B5EF4-FFF2-40B4-BE49-F238E27FC236}">
              <a16:creationId xmlns:a16="http://schemas.microsoft.com/office/drawing/2014/main" id="{6B00C2FA-3138-4784-A676-0B15AC0A1929}"/>
            </a:ext>
          </a:extLst>
        </xdr:cNvPr>
        <xdr:cNvPicPr>
          <a:picLocks noChangeAspect="1"/>
        </xdr:cNvPicPr>
      </xdr:nvPicPr>
      <xdr:blipFill>
        <a:blip xmlns:r="http://schemas.openxmlformats.org/officeDocument/2006/relationships" r:embed="rId2" cstate="print">
          <a:clrChange>
            <a:clrFrom>
              <a:srgbClr val="4CA829"/>
            </a:clrFrom>
            <a:clrTo>
              <a:srgbClr val="4CA829">
                <a:alpha val="0"/>
              </a:srgbClr>
            </a:clrTo>
          </a:clrChange>
          <a:extLst>
            <a:ext uri="{28A0092B-C50C-407E-A947-70E740481C1C}">
              <a14:useLocalDpi xmlns:a14="http://schemas.microsoft.com/office/drawing/2010/main" val="0"/>
            </a:ext>
          </a:extLst>
        </a:blip>
        <a:srcRect/>
        <a:stretch>
          <a:fillRect/>
        </a:stretch>
      </xdr:blipFill>
      <xdr:spPr bwMode="auto">
        <a:xfrm>
          <a:off x="5962650" y="47625"/>
          <a:ext cx="206502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sennebogenllc-my.sharepoint.com/personal/slinker_sennebogenllc_com/Documents/Desktop/Sales%20Price%20Lists/Sales%20Price%20Lists%20-%20LLC/2024-01/2024-01/SENNEBOGEN%20Master%20Dealer%20Price%20List%20(2024-01)_NorthAmerica%20-%20Excel%20version%20master.xlsx" TargetMode="External"/><Relationship Id="rId2" Type="http://schemas.microsoft.com/office/2019/04/relationships/externalLinkLongPath" Target="/personal/slinker_sennebogenllc_com/Documents/Desktop/Sales%20Price%20Lists/Sales%20Price%20Lists%20-%20LLC/2024-01/2024-01/SENNEBOGEN%20Master%20Dealer%20Price%20List%20(2024-01)_NorthAmerica%20-%20Excel%20version%20master.xlsx?9C2C5FAF" TargetMode="External"/><Relationship Id="rId1" Type="http://schemas.openxmlformats.org/officeDocument/2006/relationships/externalLinkPath" Target="file:///\\9C2C5FAF\SENNEBOGEN%20Master%20Dealer%20Price%20List%20(2024-01)_NorthAmerica%20-%20Excel%20version%20mas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GENERAL TERMS &amp; CONDITIONS"/>
      <sheetName val="PRICE SUMMARY"/>
      <sheetName val="340G "/>
      <sheetName val="305 &quot;C+&quot;"/>
      <sheetName val="730 M-HD &quot;C&quot;"/>
      <sheetName val="735 M-HD &quot;C&quot;"/>
      <sheetName val="718 M &quot;E&quot; 3|4f"/>
      <sheetName val="718 R &quot;E&quot; 3|4f"/>
      <sheetName val="728 M &quot;E&quot; 3|4f"/>
      <sheetName val="728 R &quot;E&quot; 3|4f"/>
      <sheetName val="738 M &quot;E&quot; 3|4f"/>
      <sheetName val="723 M-HD &quot;E&quot; 3|4f"/>
      <sheetName val="730 M-HD &quot;E&quot; 3|4f"/>
      <sheetName val="735 M-HD &quot;E&quot; 3|4f"/>
      <sheetName val="818 M &quot;E&quot; 4i"/>
      <sheetName val="818 M &quot;E&quot; 3|4f"/>
      <sheetName val="818 R-HD &quot;E&quot; 4i"/>
      <sheetName val="821 M &quot;C&quot; 3"/>
      <sheetName val="821 R-HD &quot;C&quot; 3"/>
      <sheetName val="818 R-HD &quot;E&quot; 3|4f"/>
      <sheetName val="821 M &quot;E&quot; 3|4f"/>
      <sheetName val="821 R-HD &quot;E&quot; 3|4f"/>
      <sheetName val="825 M &quot;D&quot; 3"/>
      <sheetName val="825 M &quot;E&quot; 3|4f"/>
      <sheetName val="825 M-HD-S &quot;D&quot; 3"/>
      <sheetName val="825 R-HD &quot;D&quot; 3"/>
      <sheetName val="830 M-HD &quot;D&quot;"/>
      <sheetName val="830 M &quot;E&quot; 4i"/>
      <sheetName val="825 M-HD-S &quot;E&quot; 3|4f"/>
      <sheetName val="825 R-HD &quot;E&quot; 3|4f"/>
      <sheetName val="830 M &quot;E&quot; 3|4f"/>
      <sheetName val="830 M-HD &quot;E&quot; 4i"/>
      <sheetName val="830 M-HD &quot;E&quot; 3|4f"/>
      <sheetName val="830 M-HD-S &quot;D&quot; 3"/>
      <sheetName val="830 M-HD-S &quot;E&quot; 4i rev. 01"/>
      <sheetName val="830 M &quot;D&quot; 3"/>
      <sheetName val="830 M-HD-S &quot;E&quot; 3|4f"/>
      <sheetName val="830 M-T &quot;D&quot; 3"/>
      <sheetName val="830 M-T &quot;E&quot; 4i"/>
      <sheetName val="830 M-T &quot;E&quot; 3|4f"/>
      <sheetName val="830 R-HD &quot;E&quot; 4i"/>
      <sheetName val="830 R-HD &quot;D&quot;"/>
      <sheetName val="830 R-HD &quot;E&quot; 3|4f"/>
      <sheetName val="835 M &quot;E&quot; 4i"/>
      <sheetName val="830 R-HDD &quot;E&quot; 3|4f  (2)"/>
      <sheetName val="835 M &quot;E&quot; 3|4f"/>
      <sheetName val="835 R-HD &quot;E&quot; 4i"/>
      <sheetName val="835 M-T &quot;E&quot; 3|4f"/>
      <sheetName val="835 R-HD &quot;E&quot; 3|4f"/>
      <sheetName val="840 M &quot;E&quot; 4i"/>
      <sheetName val="840 R-HD &quot;E&quot; 4i"/>
      <sheetName val="850 M &quot;C&quot;"/>
      <sheetName val="840 M &quot;E&quot; 3|4f"/>
      <sheetName val="840 M-HD-S 4f"/>
      <sheetName val="840 R-HD &quot;E&quot; 3|4f"/>
      <sheetName val="850 M &quot;E&quot; 3|4f"/>
      <sheetName val="850 R-HD &quot;E&quot; 3|4f"/>
      <sheetName val="850 M &quot;D&quot; 3"/>
      <sheetName val="850 R-HD &quot;D&quot; 3"/>
      <sheetName val="855 M &quot;E&quot; 3|4f"/>
      <sheetName val="860 M &quot;D&quot; 3"/>
      <sheetName val="860 R-HD &quot;D&quot; 3"/>
      <sheetName val="870 M &quot;C&quot; 3"/>
      <sheetName val="870 R-HD &quot;C&quot; 3"/>
      <sheetName val="855 R-HD &quot;E&quot; 3|4f"/>
      <sheetName val="860 M &quot;E&quot; 3|4f"/>
      <sheetName val="860 R-HD &quot;E&quot; 3|4f"/>
      <sheetName val="865 M &quot;E&quot; 3|4f "/>
      <sheetName val="865 R-HD &quot;E&quot; 3|4f"/>
      <sheetName val="870 M &quot;E&quot; 3|4f"/>
      <sheetName val="870 R-HD &quot;E&quot; 3|4f"/>
      <sheetName val="870 R-HDD &quot;E&quot; 3|4f "/>
      <sheetName val="875 R-HD &quot;E&quot; 3|4f"/>
      <sheetName val="not published pricing"/>
      <sheetName val="Orange Peel Grapples"/>
      <sheetName val="UPtime Service Kits"/>
      <sheetName val="Magnets"/>
      <sheetName val=" LLC - Rotobec net"/>
      <sheetName val="LLC-Magnet cost"/>
    </sheetNames>
    <sheetDataSet>
      <sheetData sheetId="0">
        <row r="5">
          <cell r="B5" t="str">
            <v>SENNEBOGEN LLC Equipment Dealer Price List | North America</v>
          </cell>
        </row>
        <row r="6">
          <cell r="B6" t="str">
            <v>Edition 2024-01 | Valid from Jan 01, 2024 until Dec 31, 2024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71">
          <cell r="D71">
            <v>1062330</v>
          </cell>
        </row>
      </sheetData>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71">
          <cell r="D71">
            <v>2686750</v>
          </cell>
        </row>
      </sheetData>
      <sheetData sheetId="72"/>
      <sheetData sheetId="73"/>
      <sheetData sheetId="74"/>
      <sheetData sheetId="75"/>
      <sheetData sheetId="76"/>
      <sheetData sheetId="77"/>
      <sheetData sheetId="7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88313-8042-414F-BC94-0D723F7CEBDB}">
  <dimension ref="A1:I95"/>
  <sheetViews>
    <sheetView tabSelected="1" workbookViewId="0">
      <selection activeCell="E56" sqref="E56"/>
    </sheetView>
  </sheetViews>
  <sheetFormatPr defaultColWidth="8.5703125" defaultRowHeight="12.75"/>
  <cols>
    <col min="1" max="1" width="14.7109375" style="5" customWidth="1"/>
    <col min="2" max="2" width="10.42578125" style="5" customWidth="1"/>
    <col min="3" max="3" width="9.42578125" style="136" bestFit="1" customWidth="1"/>
    <col min="4" max="4" width="6.28515625" style="5" bestFit="1" customWidth="1"/>
    <col min="5" max="5" width="20.28515625" style="5" bestFit="1" customWidth="1"/>
    <col min="6" max="6" width="8.28515625" style="5" customWidth="1"/>
    <col min="7" max="7" width="19.5703125" style="142" customWidth="1"/>
    <col min="8" max="8" width="13.5703125" style="142" customWidth="1"/>
    <col min="9" max="9" width="19.5703125" style="142" bestFit="1" customWidth="1"/>
    <col min="10" max="16384" width="8.5703125" style="5"/>
  </cols>
  <sheetData>
    <row r="1" spans="1:9" ht="12.75" customHeight="1">
      <c r="A1" s="1" t="s">
        <v>0</v>
      </c>
      <c r="B1" s="2"/>
      <c r="C1" s="2"/>
      <c r="D1" s="2"/>
      <c r="E1" s="2"/>
      <c r="F1" s="3"/>
      <c r="G1" s="3"/>
      <c r="H1" s="3"/>
      <c r="I1" s="4"/>
    </row>
    <row r="2" spans="1:9" ht="12.75" customHeight="1">
      <c r="A2" s="6"/>
      <c r="B2" s="7"/>
      <c r="C2" s="7"/>
      <c r="D2" s="7"/>
      <c r="E2" s="7"/>
      <c r="F2" s="8"/>
      <c r="G2" s="8"/>
      <c r="H2" s="8"/>
      <c r="I2" s="9"/>
    </row>
    <row r="3" spans="1:9" ht="12.75" customHeight="1">
      <c r="A3" s="6"/>
      <c r="B3" s="7"/>
      <c r="C3" s="7"/>
      <c r="D3" s="7"/>
      <c r="E3" s="7"/>
      <c r="F3" s="8"/>
      <c r="G3" s="8"/>
      <c r="H3" s="8"/>
      <c r="I3" s="9"/>
    </row>
    <row r="4" spans="1:9" ht="12.75" customHeight="1">
      <c r="A4" s="6"/>
      <c r="B4" s="7"/>
      <c r="C4" s="7"/>
      <c r="D4" s="7"/>
      <c r="E4" s="7"/>
      <c r="F4" s="8"/>
      <c r="G4" s="8"/>
      <c r="H4" s="8"/>
      <c r="I4" s="9"/>
    </row>
    <row r="5" spans="1:9" s="13" customFormat="1" ht="11.25">
      <c r="A5" s="10" t="str">
        <f>'[1]GENERAL TERMS &amp; CONDITIONS'!B5</f>
        <v>SENNEBOGEN LLC Equipment Dealer Price List | North America</v>
      </c>
      <c r="B5" s="11"/>
      <c r="C5" s="11"/>
      <c r="D5" s="11"/>
      <c r="E5" s="11"/>
      <c r="F5" s="11"/>
      <c r="G5" s="11"/>
      <c r="H5" s="11"/>
      <c r="I5" s="12"/>
    </row>
    <row r="6" spans="1:9" s="13" customFormat="1" ht="11.25">
      <c r="A6" s="10" t="str">
        <f>'[1]GENERAL TERMS &amp; CONDITIONS'!B6</f>
        <v>Edition 2024-01 | Valid from Jan 01, 2024 until Dec 31, 2024</v>
      </c>
      <c r="B6" s="11"/>
      <c r="C6" s="11"/>
      <c r="D6" s="11"/>
      <c r="E6" s="11"/>
      <c r="F6" s="11"/>
      <c r="G6" s="11"/>
      <c r="H6" s="11"/>
      <c r="I6" s="12"/>
    </row>
    <row r="7" spans="1:9" s="17" customFormat="1" ht="11.25">
      <c r="A7" s="14"/>
      <c r="B7" s="15"/>
      <c r="C7" s="16"/>
      <c r="I7" s="18"/>
    </row>
    <row r="8" spans="1:9" s="24" customFormat="1" ht="15" customHeight="1">
      <c r="A8" s="19"/>
      <c r="B8" s="20"/>
      <c r="C8" s="21"/>
      <c r="D8" s="22"/>
      <c r="E8" s="22"/>
      <c r="F8" s="22"/>
      <c r="G8" s="22"/>
      <c r="H8" s="22"/>
      <c r="I8" s="23"/>
    </row>
    <row r="9" spans="1:9" s="30" customFormat="1" ht="24" customHeight="1" thickBot="1">
      <c r="A9" s="25" t="s">
        <v>1</v>
      </c>
      <c r="B9" s="26"/>
      <c r="C9" s="27"/>
      <c r="D9" s="28"/>
      <c r="E9" s="26"/>
      <c r="F9" s="26"/>
      <c r="G9" s="26"/>
      <c r="H9" s="26"/>
      <c r="I9" s="29"/>
    </row>
    <row r="10" spans="1:9" s="24" customFormat="1" ht="26.25" customHeight="1" thickBot="1">
      <c r="A10" s="31" t="s">
        <v>2</v>
      </c>
      <c r="B10" s="32" t="s">
        <v>3</v>
      </c>
      <c r="C10" s="32" t="s">
        <v>4</v>
      </c>
      <c r="D10" s="33" t="s">
        <v>5</v>
      </c>
      <c r="E10" s="34" t="s">
        <v>6</v>
      </c>
      <c r="F10" s="35"/>
      <c r="G10" s="36" t="s">
        <v>7</v>
      </c>
      <c r="H10" s="36" t="s">
        <v>8</v>
      </c>
      <c r="I10" s="37" t="s">
        <v>9</v>
      </c>
    </row>
    <row r="11" spans="1:9" s="24" customFormat="1" ht="22.15" hidden="1" customHeight="1">
      <c r="A11" s="38" t="s">
        <v>10</v>
      </c>
      <c r="B11" s="39" t="s">
        <v>11</v>
      </c>
      <c r="C11" s="40"/>
      <c r="D11" s="41" t="s">
        <v>12</v>
      </c>
      <c r="E11" s="42" t="s">
        <v>13</v>
      </c>
      <c r="F11" s="43">
        <v>165</v>
      </c>
      <c r="G11" s="44">
        <v>868950</v>
      </c>
      <c r="H11" s="45" t="s">
        <v>14</v>
      </c>
      <c r="I11" s="46">
        <f t="shared" ref="I11:I19" si="0">G11</f>
        <v>868950</v>
      </c>
    </row>
    <row r="12" spans="1:9" s="24" customFormat="1" ht="22.15" hidden="1" customHeight="1">
      <c r="A12" s="47" t="s">
        <v>15</v>
      </c>
      <c r="B12" s="48" t="s">
        <v>16</v>
      </c>
      <c r="C12" s="49"/>
      <c r="D12" s="50" t="s">
        <v>12</v>
      </c>
      <c r="E12" s="42" t="s">
        <v>13</v>
      </c>
      <c r="F12" s="43">
        <v>165</v>
      </c>
      <c r="G12" s="51">
        <v>905190</v>
      </c>
      <c r="H12" s="52" t="s">
        <v>14</v>
      </c>
      <c r="I12" s="53">
        <f t="shared" si="0"/>
        <v>905190</v>
      </c>
    </row>
    <row r="13" spans="1:9" s="24" customFormat="1" ht="22.15" hidden="1" customHeight="1">
      <c r="A13" s="47" t="s">
        <v>17</v>
      </c>
      <c r="B13" s="48" t="s">
        <v>11</v>
      </c>
      <c r="C13" s="49"/>
      <c r="D13" s="50" t="s">
        <v>18</v>
      </c>
      <c r="E13" s="42" t="s">
        <v>19</v>
      </c>
      <c r="F13" s="54" t="s">
        <v>20</v>
      </c>
      <c r="G13" s="51">
        <v>1122090</v>
      </c>
      <c r="H13" s="52" t="s">
        <v>14</v>
      </c>
      <c r="I13" s="53">
        <f t="shared" si="0"/>
        <v>1122090</v>
      </c>
    </row>
    <row r="14" spans="1:9" s="24" customFormat="1" ht="20.45" hidden="1" customHeight="1">
      <c r="A14" s="55" t="s">
        <v>21</v>
      </c>
      <c r="B14" s="56" t="s">
        <v>11</v>
      </c>
      <c r="C14" s="57"/>
      <c r="D14" s="58" t="s">
        <v>22</v>
      </c>
      <c r="E14" s="42" t="s">
        <v>19</v>
      </c>
      <c r="F14" s="54" t="s">
        <v>20</v>
      </c>
      <c r="G14" s="51">
        <v>1177580</v>
      </c>
      <c r="H14" s="59" t="s">
        <v>14</v>
      </c>
      <c r="I14" s="53">
        <f t="shared" si="0"/>
        <v>1177580</v>
      </c>
    </row>
    <row r="15" spans="1:9" s="24" customFormat="1" ht="20.45" hidden="1" customHeight="1">
      <c r="A15" s="55" t="s">
        <v>23</v>
      </c>
      <c r="B15" s="56" t="s">
        <v>11</v>
      </c>
      <c r="C15" s="57"/>
      <c r="D15" s="58" t="s">
        <v>22</v>
      </c>
      <c r="E15" s="42" t="s">
        <v>24</v>
      </c>
      <c r="F15" s="60">
        <v>310</v>
      </c>
      <c r="G15" s="61">
        <v>1482400</v>
      </c>
      <c r="H15" s="59" t="s">
        <v>14</v>
      </c>
      <c r="I15" s="62">
        <f t="shared" si="0"/>
        <v>1482400</v>
      </c>
    </row>
    <row r="16" spans="1:9" s="24" customFormat="1" ht="20.45" customHeight="1">
      <c r="A16" s="63" t="s">
        <v>25</v>
      </c>
      <c r="B16" s="64" t="s">
        <v>11</v>
      </c>
      <c r="C16" s="65" t="s">
        <v>26</v>
      </c>
      <c r="D16" s="66" t="s">
        <v>27</v>
      </c>
      <c r="E16" s="67" t="s">
        <v>28</v>
      </c>
      <c r="F16" s="68" t="s">
        <v>29</v>
      </c>
      <c r="G16" s="69">
        <v>314370</v>
      </c>
      <c r="H16" s="70" t="s">
        <v>14</v>
      </c>
      <c r="I16" s="71">
        <f t="shared" si="0"/>
        <v>314370</v>
      </c>
    </row>
    <row r="17" spans="1:9" s="30" customFormat="1" ht="20.100000000000001" customHeight="1">
      <c r="A17" s="72" t="s">
        <v>30</v>
      </c>
      <c r="B17" s="73" t="s">
        <v>11</v>
      </c>
      <c r="C17" s="74" t="s">
        <v>31</v>
      </c>
      <c r="D17" s="75" t="s">
        <v>32</v>
      </c>
      <c r="E17" s="76" t="s">
        <v>33</v>
      </c>
      <c r="F17" s="77">
        <v>160</v>
      </c>
      <c r="G17" s="78">
        <v>692700</v>
      </c>
      <c r="H17" s="79" t="s">
        <v>14</v>
      </c>
      <c r="I17" s="80">
        <f>G17</f>
        <v>692700</v>
      </c>
    </row>
    <row r="18" spans="1:9" s="89" customFormat="1" ht="20.100000000000001" customHeight="1">
      <c r="A18" s="81" t="s">
        <v>34</v>
      </c>
      <c r="B18" s="82" t="s">
        <v>11</v>
      </c>
      <c r="C18" s="83">
        <v>74300</v>
      </c>
      <c r="D18" s="84" t="s">
        <v>32</v>
      </c>
      <c r="E18" s="85" t="s">
        <v>35</v>
      </c>
      <c r="F18" s="86">
        <v>225</v>
      </c>
      <c r="G18" s="87">
        <v>836710</v>
      </c>
      <c r="H18" s="70" t="s">
        <v>14</v>
      </c>
      <c r="I18" s="88">
        <f t="shared" si="0"/>
        <v>836710</v>
      </c>
    </row>
    <row r="19" spans="1:9" s="30" customFormat="1" ht="20.100000000000001" customHeight="1">
      <c r="A19" s="90" t="s">
        <v>36</v>
      </c>
      <c r="B19" s="73" t="s">
        <v>11</v>
      </c>
      <c r="C19" s="74">
        <v>96800</v>
      </c>
      <c r="D19" s="75" t="s">
        <v>32</v>
      </c>
      <c r="E19" s="91" t="s">
        <v>24</v>
      </c>
      <c r="F19" s="77">
        <v>310</v>
      </c>
      <c r="G19" s="78">
        <v>1127690</v>
      </c>
      <c r="H19" s="79" t="s">
        <v>14</v>
      </c>
      <c r="I19" s="80">
        <f t="shared" si="0"/>
        <v>1127690</v>
      </c>
    </row>
    <row r="20" spans="1:9" s="89" customFormat="1" ht="20.100000000000001" customHeight="1">
      <c r="A20" s="81" t="s">
        <v>37</v>
      </c>
      <c r="B20" s="82" t="s">
        <v>11</v>
      </c>
      <c r="C20" s="83">
        <v>45000</v>
      </c>
      <c r="D20" s="84" t="s">
        <v>38</v>
      </c>
      <c r="E20" s="85" t="s">
        <v>13</v>
      </c>
      <c r="F20" s="86">
        <v>154</v>
      </c>
      <c r="G20" s="87">
        <v>477870</v>
      </c>
      <c r="H20" s="87">
        <v>26930</v>
      </c>
      <c r="I20" s="88">
        <f t="shared" ref="I20:I30" si="1">H20+G20</f>
        <v>504800</v>
      </c>
    </row>
    <row r="21" spans="1:9" s="30" customFormat="1" ht="20.100000000000001" customHeight="1">
      <c r="A21" s="92" t="s">
        <v>39</v>
      </c>
      <c r="B21" s="73" t="s">
        <v>16</v>
      </c>
      <c r="C21" s="74">
        <v>51600</v>
      </c>
      <c r="D21" s="75" t="s">
        <v>38</v>
      </c>
      <c r="E21" s="91" t="s">
        <v>13</v>
      </c>
      <c r="F21" s="77">
        <v>154</v>
      </c>
      <c r="G21" s="78">
        <v>461080</v>
      </c>
      <c r="H21" s="78">
        <v>26930</v>
      </c>
      <c r="I21" s="80">
        <f t="shared" si="1"/>
        <v>488010</v>
      </c>
    </row>
    <row r="22" spans="1:9" s="89" customFormat="1" ht="20.100000000000001" customHeight="1">
      <c r="A22" s="81" t="s">
        <v>40</v>
      </c>
      <c r="B22" s="82" t="s">
        <v>11</v>
      </c>
      <c r="C22" s="83">
        <v>57200</v>
      </c>
      <c r="D22" s="84" t="s">
        <v>41</v>
      </c>
      <c r="E22" s="85" t="s">
        <v>13</v>
      </c>
      <c r="F22" s="86">
        <v>165</v>
      </c>
      <c r="G22" s="87">
        <v>565450</v>
      </c>
      <c r="H22" s="87">
        <v>26930</v>
      </c>
      <c r="I22" s="88">
        <f t="shared" si="1"/>
        <v>592380</v>
      </c>
    </row>
    <row r="23" spans="1:9" s="30" customFormat="1" ht="20.100000000000001" customHeight="1">
      <c r="A23" s="92" t="s">
        <v>42</v>
      </c>
      <c r="B23" s="73" t="s">
        <v>16</v>
      </c>
      <c r="C23" s="74">
        <v>55200</v>
      </c>
      <c r="D23" s="75" t="s">
        <v>41</v>
      </c>
      <c r="E23" s="91" t="s">
        <v>13</v>
      </c>
      <c r="F23" s="77">
        <v>165</v>
      </c>
      <c r="G23" s="78">
        <v>541870</v>
      </c>
      <c r="H23" s="78">
        <v>26930</v>
      </c>
      <c r="I23" s="80">
        <f t="shared" si="1"/>
        <v>568800</v>
      </c>
    </row>
    <row r="24" spans="1:9" s="89" customFormat="1" ht="20.100000000000001" customHeight="1">
      <c r="A24" s="81" t="s">
        <v>43</v>
      </c>
      <c r="B24" s="82" t="s">
        <v>11</v>
      </c>
      <c r="C24" s="83">
        <v>64250</v>
      </c>
      <c r="D24" s="84" t="s">
        <v>44</v>
      </c>
      <c r="E24" s="85" t="s">
        <v>19</v>
      </c>
      <c r="F24" s="86">
        <v>173</v>
      </c>
      <c r="G24" s="87">
        <v>643650</v>
      </c>
      <c r="H24" s="87">
        <v>28850</v>
      </c>
      <c r="I24" s="88">
        <f>H24+G24</f>
        <v>672500</v>
      </c>
    </row>
    <row r="25" spans="1:9" s="30" customFormat="1" ht="20.100000000000001" customHeight="1">
      <c r="A25" s="92" t="s">
        <v>45</v>
      </c>
      <c r="B25" s="73" t="s">
        <v>11</v>
      </c>
      <c r="C25" s="74">
        <v>65750</v>
      </c>
      <c r="D25" s="75" t="s">
        <v>44</v>
      </c>
      <c r="E25" s="91" t="s">
        <v>19</v>
      </c>
      <c r="F25" s="77">
        <v>173</v>
      </c>
      <c r="G25" s="78">
        <v>687550</v>
      </c>
      <c r="H25" s="93">
        <v>28850</v>
      </c>
      <c r="I25" s="80">
        <f>+G25+H25</f>
        <v>716400</v>
      </c>
    </row>
    <row r="26" spans="1:9" s="89" customFormat="1" ht="20.100000000000001" customHeight="1">
      <c r="A26" s="81" t="s">
        <v>46</v>
      </c>
      <c r="B26" s="82" t="s">
        <v>16</v>
      </c>
      <c r="C26" s="83">
        <v>72750</v>
      </c>
      <c r="D26" s="84" t="s">
        <v>44</v>
      </c>
      <c r="E26" s="85" t="s">
        <v>19</v>
      </c>
      <c r="F26" s="86">
        <v>173</v>
      </c>
      <c r="G26" s="87">
        <v>643650</v>
      </c>
      <c r="H26" s="87">
        <v>28850</v>
      </c>
      <c r="I26" s="88">
        <f t="shared" si="1"/>
        <v>672500</v>
      </c>
    </row>
    <row r="27" spans="1:9" s="30" customFormat="1" ht="20.100000000000001" customHeight="1">
      <c r="A27" s="92" t="s">
        <v>47</v>
      </c>
      <c r="B27" s="73" t="s">
        <v>11</v>
      </c>
      <c r="C27" s="74">
        <v>84900</v>
      </c>
      <c r="D27" s="75" t="s">
        <v>48</v>
      </c>
      <c r="E27" s="91" t="s">
        <v>19</v>
      </c>
      <c r="F27" s="77">
        <v>225</v>
      </c>
      <c r="G27" s="78">
        <v>808380</v>
      </c>
      <c r="H27" s="78">
        <v>44260</v>
      </c>
      <c r="I27" s="80">
        <f t="shared" si="1"/>
        <v>852640</v>
      </c>
    </row>
    <row r="28" spans="1:9" s="89" customFormat="1" ht="20.100000000000001" customHeight="1">
      <c r="A28" s="81" t="s">
        <v>49</v>
      </c>
      <c r="B28" s="82" t="s">
        <v>11</v>
      </c>
      <c r="C28" s="83">
        <v>90000</v>
      </c>
      <c r="D28" s="84" t="s">
        <v>48</v>
      </c>
      <c r="E28" s="85" t="s">
        <v>19</v>
      </c>
      <c r="F28" s="86">
        <v>225</v>
      </c>
      <c r="G28" s="87">
        <v>872990</v>
      </c>
      <c r="H28" s="94">
        <v>44260</v>
      </c>
      <c r="I28" s="88">
        <f t="shared" si="1"/>
        <v>917250</v>
      </c>
    </row>
    <row r="29" spans="1:9" s="30" customFormat="1" ht="20.100000000000001" customHeight="1">
      <c r="A29" s="92" t="s">
        <v>50</v>
      </c>
      <c r="B29" s="73" t="s">
        <v>11</v>
      </c>
      <c r="C29" s="74">
        <v>90000</v>
      </c>
      <c r="D29" s="75" t="s">
        <v>51</v>
      </c>
      <c r="E29" s="91" t="s">
        <v>19</v>
      </c>
      <c r="F29" s="77">
        <v>225</v>
      </c>
      <c r="G29" s="78">
        <v>955610</v>
      </c>
      <c r="H29" s="95" t="s">
        <v>14</v>
      </c>
      <c r="I29" s="80">
        <f>G29</f>
        <v>955610</v>
      </c>
    </row>
    <row r="30" spans="1:9" s="89" customFormat="1" ht="20.100000000000001" customHeight="1">
      <c r="A30" s="81" t="s">
        <v>52</v>
      </c>
      <c r="B30" s="82" t="s">
        <v>16</v>
      </c>
      <c r="C30" s="83">
        <v>89300</v>
      </c>
      <c r="D30" s="84" t="s">
        <v>48</v>
      </c>
      <c r="E30" s="85" t="s">
        <v>19</v>
      </c>
      <c r="F30" s="86">
        <v>225</v>
      </c>
      <c r="G30" s="87">
        <v>758580</v>
      </c>
      <c r="H30" s="87">
        <v>44260</v>
      </c>
      <c r="I30" s="88">
        <f t="shared" si="1"/>
        <v>802840</v>
      </c>
    </row>
    <row r="31" spans="1:9" s="89" customFormat="1" ht="20.100000000000001" hidden="1" customHeight="1">
      <c r="A31" s="96" t="s">
        <v>53</v>
      </c>
      <c r="B31" s="97" t="s">
        <v>16</v>
      </c>
      <c r="C31" s="98" t="s">
        <v>54</v>
      </c>
      <c r="D31" s="99" t="s">
        <v>55</v>
      </c>
      <c r="E31" s="100" t="s">
        <v>19</v>
      </c>
      <c r="F31" s="101">
        <v>225</v>
      </c>
      <c r="G31" s="102">
        <f>'[1]830 R-HDD "E" 3|4f  (2)'!D71</f>
        <v>1062330</v>
      </c>
      <c r="H31" s="103" t="s">
        <v>56</v>
      </c>
      <c r="I31" s="104">
        <f>G31</f>
        <v>1062330</v>
      </c>
    </row>
    <row r="32" spans="1:9" s="30" customFormat="1" ht="20.100000000000001" customHeight="1">
      <c r="A32" s="92" t="s">
        <v>57</v>
      </c>
      <c r="B32" s="73" t="s">
        <v>11</v>
      </c>
      <c r="C32" s="74">
        <v>100000</v>
      </c>
      <c r="D32" s="75" t="s">
        <v>58</v>
      </c>
      <c r="E32" s="91" t="s">
        <v>24</v>
      </c>
      <c r="F32" s="77">
        <v>310</v>
      </c>
      <c r="G32" s="78">
        <v>899310</v>
      </c>
      <c r="H32" s="78">
        <v>55930</v>
      </c>
      <c r="I32" s="80">
        <f t="shared" ref="I32:I37" si="2">H32+G32</f>
        <v>955240</v>
      </c>
    </row>
    <row r="33" spans="1:9" s="30" customFormat="1" ht="20.100000000000001" customHeight="1">
      <c r="A33" s="81" t="s">
        <v>59</v>
      </c>
      <c r="B33" s="82" t="s">
        <v>11</v>
      </c>
      <c r="C33" s="83">
        <v>113500</v>
      </c>
      <c r="D33" s="84" t="s">
        <v>58</v>
      </c>
      <c r="E33" s="85" t="s">
        <v>24</v>
      </c>
      <c r="F33" s="86">
        <v>310</v>
      </c>
      <c r="G33" s="87">
        <v>1059730</v>
      </c>
      <c r="H33" s="87" t="s">
        <v>14</v>
      </c>
      <c r="I33" s="88">
        <f>G33</f>
        <v>1059730</v>
      </c>
    </row>
    <row r="34" spans="1:9" s="89" customFormat="1" ht="20.100000000000001" customHeight="1">
      <c r="A34" s="105" t="s">
        <v>60</v>
      </c>
      <c r="B34" s="106" t="s">
        <v>16</v>
      </c>
      <c r="C34" s="107">
        <v>125000</v>
      </c>
      <c r="D34" s="108" t="s">
        <v>58</v>
      </c>
      <c r="E34" s="91" t="s">
        <v>24</v>
      </c>
      <c r="F34" s="109">
        <v>310</v>
      </c>
      <c r="G34" s="110">
        <v>939150</v>
      </c>
      <c r="H34" s="110">
        <v>55930</v>
      </c>
      <c r="I34" s="111">
        <f t="shared" si="2"/>
        <v>995080</v>
      </c>
    </row>
    <row r="35" spans="1:9" s="30" customFormat="1" ht="20.100000000000001" customHeight="1">
      <c r="A35" s="81" t="s">
        <v>61</v>
      </c>
      <c r="B35" s="82" t="s">
        <v>11</v>
      </c>
      <c r="C35" s="83">
        <v>123000</v>
      </c>
      <c r="D35" s="84" t="s">
        <v>62</v>
      </c>
      <c r="E35" s="85" t="s">
        <v>24</v>
      </c>
      <c r="F35" s="86">
        <v>310</v>
      </c>
      <c r="G35" s="87">
        <v>1136440</v>
      </c>
      <c r="H35" s="87">
        <v>55930</v>
      </c>
      <c r="I35" s="88">
        <f t="shared" si="2"/>
        <v>1192370</v>
      </c>
    </row>
    <row r="36" spans="1:9" s="112" customFormat="1" ht="20.100000000000001" customHeight="1">
      <c r="A36" s="92" t="s">
        <v>63</v>
      </c>
      <c r="B36" s="73" t="s">
        <v>11</v>
      </c>
      <c r="C36" s="74">
        <v>123000</v>
      </c>
      <c r="D36" s="75" t="s">
        <v>62</v>
      </c>
      <c r="E36" s="91" t="s">
        <v>24</v>
      </c>
      <c r="F36" s="77">
        <v>310</v>
      </c>
      <c r="G36" s="78">
        <v>1212550</v>
      </c>
      <c r="H36" s="78">
        <v>55930</v>
      </c>
      <c r="I36" s="80">
        <f t="shared" si="2"/>
        <v>1268480</v>
      </c>
    </row>
    <row r="37" spans="1:9" s="89" customFormat="1" ht="20.100000000000001" customHeight="1">
      <c r="A37" s="81" t="s">
        <v>64</v>
      </c>
      <c r="B37" s="82" t="s">
        <v>16</v>
      </c>
      <c r="C37" s="83">
        <v>132000</v>
      </c>
      <c r="D37" s="84" t="s">
        <v>62</v>
      </c>
      <c r="E37" s="85" t="s">
        <v>24</v>
      </c>
      <c r="F37" s="86">
        <v>310</v>
      </c>
      <c r="G37" s="87">
        <v>1076690</v>
      </c>
      <c r="H37" s="87">
        <v>55930</v>
      </c>
      <c r="I37" s="88">
        <f t="shared" si="2"/>
        <v>1132620</v>
      </c>
    </row>
    <row r="38" spans="1:9" s="112" customFormat="1" ht="20.100000000000001" customHeight="1">
      <c r="A38" s="92" t="s">
        <v>65</v>
      </c>
      <c r="B38" s="73" t="s">
        <v>11</v>
      </c>
      <c r="C38" s="74">
        <v>142600</v>
      </c>
      <c r="D38" s="75" t="s">
        <v>66</v>
      </c>
      <c r="E38" s="91" t="s">
        <v>67</v>
      </c>
      <c r="F38" s="77">
        <v>350</v>
      </c>
      <c r="G38" s="78">
        <v>1460890</v>
      </c>
      <c r="H38" s="78">
        <v>55930</v>
      </c>
      <c r="I38" s="80">
        <f t="shared" ref="I38:I49" si="3">G38+H38</f>
        <v>1516820</v>
      </c>
    </row>
    <row r="39" spans="1:9" s="89" customFormat="1" ht="20.100000000000001" customHeight="1">
      <c r="A39" s="81" t="s">
        <v>68</v>
      </c>
      <c r="B39" s="82" t="s">
        <v>16</v>
      </c>
      <c r="C39" s="83">
        <v>146605</v>
      </c>
      <c r="D39" s="84" t="s">
        <v>66</v>
      </c>
      <c r="E39" s="85" t="s">
        <v>67</v>
      </c>
      <c r="F39" s="86">
        <v>350</v>
      </c>
      <c r="G39" s="87">
        <v>1435780</v>
      </c>
      <c r="H39" s="87">
        <v>55930</v>
      </c>
      <c r="I39" s="88">
        <f t="shared" si="3"/>
        <v>1491710</v>
      </c>
    </row>
    <row r="40" spans="1:9" s="112" customFormat="1" ht="20.100000000000001" customHeight="1">
      <c r="A40" s="92" t="s">
        <v>69</v>
      </c>
      <c r="B40" s="73" t="s">
        <v>11</v>
      </c>
      <c r="C40" s="74">
        <v>156950</v>
      </c>
      <c r="D40" s="75" t="s">
        <v>70</v>
      </c>
      <c r="E40" s="91" t="s">
        <v>24</v>
      </c>
      <c r="F40" s="77">
        <v>310</v>
      </c>
      <c r="G40" s="78">
        <v>1709960</v>
      </c>
      <c r="H40" s="78">
        <v>55930</v>
      </c>
      <c r="I40" s="80">
        <f t="shared" si="3"/>
        <v>1765890</v>
      </c>
    </row>
    <row r="41" spans="1:9" s="89" customFormat="1" ht="20.100000000000001" customHeight="1">
      <c r="A41" s="81" t="s">
        <v>71</v>
      </c>
      <c r="B41" s="82" t="s">
        <v>16</v>
      </c>
      <c r="C41" s="83">
        <v>170850</v>
      </c>
      <c r="D41" s="84" t="s">
        <v>70</v>
      </c>
      <c r="E41" s="85" t="s">
        <v>24</v>
      </c>
      <c r="F41" s="86">
        <v>310</v>
      </c>
      <c r="G41" s="87">
        <v>1638310</v>
      </c>
      <c r="H41" s="87">
        <v>55930</v>
      </c>
      <c r="I41" s="88">
        <f t="shared" si="3"/>
        <v>1694240</v>
      </c>
    </row>
    <row r="42" spans="1:9" s="112" customFormat="1" ht="20.100000000000001" hidden="1" customHeight="1">
      <c r="A42" s="113" t="s">
        <v>72</v>
      </c>
      <c r="B42" s="114" t="s">
        <v>11</v>
      </c>
      <c r="C42" s="115">
        <v>206132</v>
      </c>
      <c r="D42" s="116" t="s">
        <v>70</v>
      </c>
      <c r="E42" s="117" t="s">
        <v>67</v>
      </c>
      <c r="F42" s="118">
        <v>350</v>
      </c>
      <c r="G42" s="119"/>
      <c r="H42" s="120"/>
      <c r="I42" s="121">
        <f t="shared" si="3"/>
        <v>0</v>
      </c>
    </row>
    <row r="43" spans="1:9" s="89" customFormat="1" ht="20.100000000000001" hidden="1" customHeight="1">
      <c r="A43" s="105" t="s">
        <v>73</v>
      </c>
      <c r="B43" s="106" t="s">
        <v>16</v>
      </c>
      <c r="C43" s="107">
        <v>192902</v>
      </c>
      <c r="D43" s="108" t="s">
        <v>70</v>
      </c>
      <c r="E43" s="91" t="s">
        <v>67</v>
      </c>
      <c r="F43" s="109">
        <v>350</v>
      </c>
      <c r="G43" s="110"/>
      <c r="H43" s="79"/>
      <c r="I43" s="111">
        <f t="shared" si="3"/>
        <v>0</v>
      </c>
    </row>
    <row r="44" spans="1:9" s="112" customFormat="1" ht="20.100000000000001" customHeight="1">
      <c r="A44" s="122" t="s">
        <v>74</v>
      </c>
      <c r="B44" s="73" t="s">
        <v>11</v>
      </c>
      <c r="C44" s="74">
        <v>172350</v>
      </c>
      <c r="D44" s="75" t="s">
        <v>70</v>
      </c>
      <c r="E44" s="91" t="s">
        <v>67</v>
      </c>
      <c r="F44" s="77">
        <v>350</v>
      </c>
      <c r="G44" s="78">
        <v>1904850</v>
      </c>
      <c r="H44" s="93">
        <v>75190</v>
      </c>
      <c r="I44" s="80">
        <f t="shared" si="3"/>
        <v>1980040</v>
      </c>
    </row>
    <row r="45" spans="1:9" s="89" customFormat="1" ht="20.100000000000001" customHeight="1">
      <c r="A45" s="81" t="s">
        <v>75</v>
      </c>
      <c r="B45" s="82" t="s">
        <v>16</v>
      </c>
      <c r="C45" s="83">
        <v>189600</v>
      </c>
      <c r="D45" s="84" t="s">
        <v>76</v>
      </c>
      <c r="E45" s="85" t="s">
        <v>67</v>
      </c>
      <c r="F45" s="86">
        <v>350</v>
      </c>
      <c r="G45" s="87">
        <v>1875820</v>
      </c>
      <c r="H45" s="123">
        <v>75190</v>
      </c>
      <c r="I45" s="88">
        <f t="shared" si="3"/>
        <v>1951010</v>
      </c>
    </row>
    <row r="46" spans="1:9" s="112" customFormat="1" ht="20.100000000000001" customHeight="1">
      <c r="A46" s="92" t="s">
        <v>77</v>
      </c>
      <c r="B46" s="73" t="s">
        <v>11</v>
      </c>
      <c r="C46" s="74">
        <v>216130</v>
      </c>
      <c r="D46" s="75" t="s">
        <v>78</v>
      </c>
      <c r="E46" s="91" t="s">
        <v>79</v>
      </c>
      <c r="F46" s="77">
        <v>350</v>
      </c>
      <c r="G46" s="78">
        <v>2076100</v>
      </c>
      <c r="H46" s="93">
        <v>75190</v>
      </c>
      <c r="I46" s="80">
        <f t="shared" si="3"/>
        <v>2151290</v>
      </c>
    </row>
    <row r="47" spans="1:9" s="89" customFormat="1" ht="18.75" customHeight="1">
      <c r="A47" s="81" t="s">
        <v>80</v>
      </c>
      <c r="B47" s="82" t="s">
        <v>16</v>
      </c>
      <c r="C47" s="83">
        <v>231500</v>
      </c>
      <c r="D47" s="84" t="s">
        <v>78</v>
      </c>
      <c r="E47" s="85" t="s">
        <v>79</v>
      </c>
      <c r="F47" s="86">
        <v>350</v>
      </c>
      <c r="G47" s="87">
        <v>2043750</v>
      </c>
      <c r="H47" s="123">
        <v>75190</v>
      </c>
      <c r="I47" s="88">
        <f t="shared" si="3"/>
        <v>2118940</v>
      </c>
    </row>
    <row r="48" spans="1:9" s="124" customFormat="1" ht="18.75" hidden="1" customHeight="1">
      <c r="A48" s="96" t="s">
        <v>81</v>
      </c>
      <c r="B48" s="97" t="s">
        <v>16</v>
      </c>
      <c r="C48" s="98" t="s">
        <v>54</v>
      </c>
      <c r="D48" s="99" t="s">
        <v>82</v>
      </c>
      <c r="E48" s="100" t="s">
        <v>79</v>
      </c>
      <c r="F48" s="101" t="s">
        <v>83</v>
      </c>
      <c r="G48" s="102">
        <f>'[1]870 R-HDD "E" 3|4f '!D71</f>
        <v>2686750</v>
      </c>
      <c r="H48" s="103" t="s">
        <v>56</v>
      </c>
      <c r="I48" s="104">
        <f>G48</f>
        <v>2686750</v>
      </c>
    </row>
    <row r="49" spans="1:9" s="112" customFormat="1" ht="20.100000000000001" customHeight="1">
      <c r="A49" s="92" t="s">
        <v>84</v>
      </c>
      <c r="B49" s="73" t="s">
        <v>16</v>
      </c>
      <c r="C49" s="74">
        <v>308644</v>
      </c>
      <c r="D49" s="75" t="s">
        <v>78</v>
      </c>
      <c r="E49" s="91" t="s">
        <v>85</v>
      </c>
      <c r="F49" s="77">
        <v>525</v>
      </c>
      <c r="G49" s="78">
        <v>2672470</v>
      </c>
      <c r="H49" s="93">
        <v>75190</v>
      </c>
      <c r="I49" s="80">
        <f t="shared" si="3"/>
        <v>2747660</v>
      </c>
    </row>
    <row r="50" spans="1:9" s="24" customFormat="1" ht="5.0999999999999996" customHeight="1">
      <c r="A50" s="125"/>
      <c r="B50" s="126"/>
      <c r="C50" s="127"/>
      <c r="D50" s="126"/>
      <c r="E50" s="126"/>
      <c r="F50" s="126"/>
      <c r="G50" s="128"/>
      <c r="H50" s="128"/>
      <c r="I50" s="129"/>
    </row>
    <row r="51" spans="1:9" s="24" customFormat="1" ht="5.0999999999999996" customHeight="1">
      <c r="A51" s="130"/>
      <c r="B51" s="131"/>
      <c r="C51" s="132"/>
      <c r="D51" s="131"/>
      <c r="E51" s="131"/>
      <c r="F51" s="131"/>
      <c r="G51" s="133"/>
      <c r="H51" s="133"/>
      <c r="I51" s="134"/>
    </row>
    <row r="52" spans="1:9" s="24" customFormat="1">
      <c r="A52" s="135"/>
      <c r="B52" s="5"/>
      <c r="C52" s="136"/>
      <c r="D52" s="5"/>
      <c r="E52" s="5"/>
      <c r="F52" s="5"/>
      <c r="G52" s="137"/>
      <c r="H52" s="137"/>
      <c r="I52" s="138"/>
    </row>
    <row r="53" spans="1:9" s="24" customFormat="1" ht="33" customHeight="1" thickBot="1">
      <c r="A53" s="139" t="s">
        <v>86</v>
      </c>
      <c r="B53" s="140"/>
      <c r="C53" s="140"/>
      <c r="D53" s="140"/>
      <c r="E53" s="140"/>
      <c r="F53" s="140"/>
      <c r="G53" s="140"/>
      <c r="H53" s="140"/>
      <c r="I53" s="141"/>
    </row>
    <row r="54" spans="1:9" s="24" customFormat="1">
      <c r="A54" s="5"/>
      <c r="B54" s="5"/>
      <c r="C54" s="136"/>
      <c r="D54" s="5"/>
      <c r="E54" s="5"/>
      <c r="F54" s="5"/>
      <c r="G54" s="142"/>
      <c r="H54" s="142"/>
      <c r="I54" s="142"/>
    </row>
    <row r="55" spans="1:9" s="24" customFormat="1">
      <c r="A55" s="5"/>
      <c r="B55" s="5"/>
      <c r="C55" s="136"/>
      <c r="D55" s="5"/>
      <c r="E55" s="5"/>
      <c r="F55" s="5"/>
      <c r="G55" s="142"/>
      <c r="H55" s="142"/>
      <c r="I55" s="142"/>
    </row>
    <row r="56" spans="1:9" s="24" customFormat="1">
      <c r="A56" s="5"/>
      <c r="B56" s="5"/>
      <c r="C56" s="136"/>
      <c r="D56" s="5"/>
      <c r="E56" s="5"/>
      <c r="F56" s="5"/>
      <c r="G56" s="142"/>
      <c r="H56" s="142"/>
      <c r="I56" s="142"/>
    </row>
    <row r="57" spans="1:9" s="24" customFormat="1" ht="15" customHeight="1">
      <c r="A57" s="5"/>
      <c r="B57" s="5"/>
      <c r="C57" s="136"/>
      <c r="D57" s="5"/>
      <c r="E57" s="5"/>
      <c r="F57" s="5"/>
      <c r="G57" s="142"/>
      <c r="H57" s="142"/>
      <c r="I57" s="142"/>
    </row>
    <row r="58" spans="1:9" s="24" customFormat="1">
      <c r="A58" s="5"/>
      <c r="B58" s="5"/>
      <c r="C58" s="136"/>
      <c r="D58" s="5"/>
      <c r="E58" s="5"/>
      <c r="F58" s="5"/>
      <c r="G58" s="142"/>
      <c r="H58" s="142"/>
      <c r="I58" s="142"/>
    </row>
    <row r="59" spans="1:9" s="24" customFormat="1">
      <c r="A59" s="5"/>
      <c r="B59" s="5"/>
      <c r="C59" s="136"/>
      <c r="D59" s="5"/>
      <c r="E59" s="5"/>
      <c r="F59" s="5"/>
      <c r="G59" s="142"/>
      <c r="H59" s="142"/>
      <c r="I59" s="142"/>
    </row>
    <row r="60" spans="1:9" s="24" customFormat="1" ht="15" customHeight="1">
      <c r="A60" s="5"/>
      <c r="B60" s="5"/>
      <c r="C60" s="136"/>
      <c r="D60" s="5"/>
      <c r="E60" s="5"/>
      <c r="F60" s="5"/>
      <c r="G60" s="142"/>
      <c r="H60" s="142"/>
      <c r="I60" s="142"/>
    </row>
    <row r="62" spans="1:9">
      <c r="A62" s="143"/>
    </row>
    <row r="63" spans="1:9">
      <c r="A63" s="143"/>
    </row>
    <row r="64" spans="1:9" s="143" customFormat="1">
      <c r="A64" s="5"/>
      <c r="B64" s="5"/>
      <c r="C64" s="136"/>
      <c r="D64" s="5"/>
      <c r="E64" s="5"/>
      <c r="F64" s="5"/>
      <c r="G64" s="142"/>
      <c r="H64" s="142"/>
      <c r="I64" s="142"/>
    </row>
    <row r="65" spans="1:9" ht="15" customHeight="1"/>
    <row r="67" spans="1:9" ht="15" customHeight="1"/>
    <row r="69" spans="1:9" ht="15" customHeight="1"/>
    <row r="73" spans="1:9" s="24" customFormat="1" ht="15" customHeight="1">
      <c r="A73" s="5"/>
      <c r="B73" s="5"/>
      <c r="C73" s="136"/>
      <c r="D73" s="5"/>
      <c r="E73" s="5"/>
      <c r="F73" s="5"/>
      <c r="G73" s="142"/>
      <c r="H73" s="142"/>
      <c r="I73" s="142"/>
    </row>
    <row r="74" spans="1:9">
      <c r="A74" s="144"/>
    </row>
    <row r="81" spans="1:9" s="24" customFormat="1">
      <c r="A81" s="5"/>
      <c r="B81" s="5"/>
      <c r="C81" s="136"/>
      <c r="D81" s="5"/>
      <c r="E81" s="5"/>
      <c r="F81" s="5"/>
      <c r="G81" s="142"/>
      <c r="H81" s="142"/>
      <c r="I81" s="142"/>
    </row>
    <row r="82" spans="1:9" s="24" customFormat="1" ht="15" customHeight="1">
      <c r="A82" s="5"/>
      <c r="B82" s="5"/>
      <c r="C82" s="136"/>
      <c r="D82" s="5"/>
      <c r="E82" s="5"/>
      <c r="F82" s="5"/>
      <c r="G82" s="142"/>
      <c r="H82" s="142"/>
      <c r="I82" s="142"/>
    </row>
    <row r="83" spans="1:9" s="24" customFormat="1">
      <c r="A83" s="5"/>
      <c r="B83" s="5"/>
      <c r="C83" s="136"/>
      <c r="D83" s="5"/>
      <c r="E83" s="5"/>
      <c r="F83" s="5"/>
      <c r="G83" s="142"/>
      <c r="H83" s="142"/>
      <c r="I83" s="142"/>
    </row>
    <row r="84" spans="1:9" s="24" customFormat="1">
      <c r="A84" s="5"/>
      <c r="B84" s="5"/>
      <c r="C84" s="136"/>
      <c r="D84" s="5"/>
      <c r="E84" s="5"/>
      <c r="F84" s="5"/>
      <c r="G84" s="142"/>
      <c r="H84" s="142"/>
      <c r="I84" s="142"/>
    </row>
    <row r="85" spans="1:9" s="24" customFormat="1">
      <c r="A85" s="5"/>
      <c r="B85" s="5"/>
      <c r="C85" s="136"/>
      <c r="D85" s="5"/>
      <c r="E85" s="5"/>
      <c r="F85" s="5"/>
      <c r="G85" s="142"/>
      <c r="H85" s="142"/>
      <c r="I85" s="142"/>
    </row>
    <row r="86" spans="1:9" s="24" customFormat="1">
      <c r="A86" s="5"/>
      <c r="B86" s="5"/>
      <c r="C86" s="136"/>
      <c r="D86" s="5"/>
      <c r="E86" s="5"/>
      <c r="F86" s="5"/>
      <c r="G86" s="142"/>
      <c r="H86" s="142"/>
      <c r="I86" s="142"/>
    </row>
    <row r="87" spans="1:9" ht="15" customHeight="1"/>
    <row r="93" spans="1:9" ht="15" customHeight="1">
      <c r="B93" s="5" t="s">
        <v>87</v>
      </c>
    </row>
    <row r="95" spans="1:9" ht="15" customHeight="1"/>
  </sheetData>
  <mergeCells count="3">
    <mergeCell ref="A1:E4"/>
    <mergeCell ref="E10:F10"/>
    <mergeCell ref="A53:I5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Linker</dc:creator>
  <cp:lastModifiedBy>Scott Linker</cp:lastModifiedBy>
  <dcterms:created xsi:type="dcterms:W3CDTF">2024-01-18T16:31:04Z</dcterms:created>
  <dcterms:modified xsi:type="dcterms:W3CDTF">2024-01-18T16:32:39Z</dcterms:modified>
</cp:coreProperties>
</file>